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 P C\Documents\Hopesay PC\MEETINGS\Agendas and related docs\2026 2027\1 April 2026\"/>
    </mc:Choice>
  </mc:AlternateContent>
  <xr:revisionPtr revIDLastSave="0" documentId="8_{1605567C-E621-49FB-8B2C-8B2A75FFECC2}" xr6:coauthVersionLast="47" xr6:coauthVersionMax="47" xr10:uidLastSave="{00000000-0000-0000-0000-000000000000}"/>
  <bookViews>
    <workbookView xWindow="-108" yWindow="-108" windowWidth="23256" windowHeight="12456" tabRatio="500" activeTab="3" xr2:uid="{00000000-000D-0000-FFFF-FFFF00000000}"/>
  </bookViews>
  <sheets>
    <sheet name="NOTES" sheetId="1" r:id="rId1"/>
    <sheet name="UPDATES RECORD" sheetId="2" r:id="rId2"/>
    <sheet name="1 LAND" sheetId="3" r:id="rId3"/>
    <sheet name="2 ASSETS" sheetId="4" r:id="rId4"/>
    <sheet name="3 REFERENCE TABLES" sheetId="5" r:id="rId5"/>
    <sheet name="4 - INSURANCE RPT" sheetId="6" r:id="rId6"/>
    <sheet name="INSPECTION SHEET 2024" sheetId="7" r:id="rId7"/>
    <sheet name="INSPECTION SHEET 2025" sheetId="8" r:id="rId8"/>
  </sheets>
  <definedNames>
    <definedName name="_xlnm.Print_Titles" localSheetId="2">'1 LAND'!$1:$3</definedName>
    <definedName name="_xlnm.Print_Titles" localSheetId="3">'2 ASSETS'!$1:$3</definedName>
  </definedNames>
  <calcPr calcId="191029" iterateDelta="1E-4"/>
  <pivotCaches>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2" i="6" l="1"/>
  <c r="E23" i="5"/>
  <c r="I41" i="4" s="1"/>
  <c r="E22" i="5"/>
  <c r="E21" i="5"/>
  <c r="I16" i="4" s="1"/>
  <c r="E20" i="5"/>
  <c r="E19" i="5"/>
  <c r="E18" i="5"/>
  <c r="E17" i="5"/>
  <c r="E16" i="5"/>
  <c r="E15" i="5"/>
  <c r="I5" i="4" s="1"/>
  <c r="E14" i="5"/>
  <c r="I4" i="4" s="1"/>
  <c r="E13" i="5"/>
  <c r="E12" i="5"/>
  <c r="I32" i="4" s="1"/>
  <c r="E11" i="5"/>
  <c r="E10" i="5"/>
  <c r="E9" i="5"/>
  <c r="E8" i="5"/>
  <c r="I21" i="4" s="1"/>
  <c r="E7" i="5"/>
  <c r="I33" i="4" s="1"/>
  <c r="E6" i="5"/>
  <c r="I20" i="4" s="1"/>
  <c r="B2" i="5"/>
  <c r="A2" i="3"/>
  <c r="E41" i="4"/>
  <c r="I40" i="4"/>
  <c r="E40" i="4"/>
  <c r="I39" i="4"/>
  <c r="E39" i="4"/>
  <c r="I38" i="4"/>
  <c r="E38" i="4"/>
  <c r="I37" i="4"/>
  <c r="E37" i="4"/>
  <c r="I36" i="4"/>
  <c r="E36" i="4"/>
  <c r="I35" i="4"/>
  <c r="E35" i="4"/>
  <c r="I34" i="4"/>
  <c r="E34" i="4"/>
  <c r="E33" i="4"/>
  <c r="E32" i="4"/>
  <c r="I31" i="4"/>
  <c r="E31" i="4"/>
  <c r="I30" i="4"/>
  <c r="E30" i="4"/>
  <c r="I29" i="4"/>
  <c r="E29" i="4"/>
  <c r="I28" i="4"/>
  <c r="E28" i="4"/>
  <c r="I27" i="4"/>
  <c r="E27" i="4"/>
  <c r="I26" i="4"/>
  <c r="E26" i="4"/>
  <c r="I25" i="4"/>
  <c r="E25" i="4"/>
  <c r="I24" i="4"/>
  <c r="E24" i="4"/>
  <c r="E23" i="4"/>
  <c r="I22" i="4"/>
  <c r="E22" i="4"/>
  <c r="E21" i="4"/>
  <c r="E20" i="4"/>
  <c r="I19" i="4"/>
  <c r="E19" i="4"/>
  <c r="I18" i="4"/>
  <c r="E18" i="4"/>
  <c r="I17" i="4"/>
  <c r="E17" i="4"/>
  <c r="E16" i="4"/>
  <c r="I15" i="4"/>
  <c r="E15" i="4"/>
  <c r="I14" i="4"/>
  <c r="E14" i="4"/>
  <c r="I13" i="4"/>
  <c r="E13" i="4"/>
  <c r="E12" i="4"/>
  <c r="I11" i="4"/>
  <c r="E11" i="4"/>
  <c r="I10" i="4"/>
  <c r="E10" i="4"/>
  <c r="E9" i="4"/>
  <c r="E8" i="4"/>
  <c r="I7" i="4"/>
  <c r="E7" i="4"/>
  <c r="I6" i="4"/>
  <c r="E6" i="4"/>
  <c r="E5" i="4"/>
  <c r="E4" i="4"/>
  <c r="A2" i="4"/>
  <c r="I23" i="4" l="1"/>
  <c r="I8" i="4"/>
  <c r="I12" i="4"/>
  <c r="I9" i="4"/>
</calcChain>
</file>

<file path=xl/sharedStrings.xml><?xml version="1.0" encoding="utf-8"?>
<sst xmlns="http://schemas.openxmlformats.org/spreadsheetml/2006/main" count="731" uniqueCount="289">
  <si>
    <t>NOTES TO THE HOPESAY PARISH COUNCIL ASSET REGISTER</t>
  </si>
  <si>
    <t>Spreadsheet Last Updated 23/03/26</t>
  </si>
  <si>
    <t>1 - Land Tab</t>
  </si>
  <si>
    <t xml:space="preserve">
This table details all the land owned by HPC
Note that all land is shown with a nominal audit value of £10. This is because HPC holds the land on behalf of the Hopesay community and as such cannot be sold.
All land other than the Arbor Tree land is registered with the Land Registry. 
</t>
  </si>
  <si>
    <t>2 - Assets Tab</t>
  </si>
  <si>
    <t xml:space="preserve">
This tab is a listing of all the assets held by HPC, detailing the asset location, the asset description and type, original cost of the asset (where known, otherwise 0), the insured value and the insurer classification for reporting purposes
Note that Colum D Asset Type is validated by a drop down box. Selecting an entry for this item will automatically complete Column E Asset Description, and Column H Insurance category via VLOOKUP functionality (See also the Asset Type Tab)
When considering INS VALUE (Insured Value), as HPC can claim back all VAT, always consider valuations for this column EXCLUDING VAT
</t>
  </si>
  <si>
    <t>3 - Reference Tables</t>
  </si>
  <si>
    <t xml:space="preserve">
This tab contains two small lookup tables, used to help maintain referential integrity. 
1 - Asset Reference Table
      - Defines HPC Asset Types and links them to the relevant insurance company categories
      - Used to validate 'Asset Type' (Column D) in the asset table in the '2 ASSETS' tab 
      - Used to auto-populate 'Type Description' (Column E) in the asset table in the '2 ASSETS' tab via VLOOKUP functionality
      - Used to auto-populate 'Insurance Category Desc' (Column H) in the asset table in the '2 ASSETS' tab via VLOOKUP functionality
2- Insurance Category Reference Table
       - Defines the insurance company asset categories with a code and description
       - Used to validate 'Insurance Category' (Column D) in the Asset Reference Table
       - Used to auto-populate 'Insurance category Description' (Column E) in ther Asset Reference Table
Note that the categories in the Insurance Category Table are as specified in the Hiscock Renewal Questionnaire for 2024. In future years, changes may be necessary to this table if:
   Hiscock change the way they categorize insured items
   HPC changes insurer
</t>
  </si>
  <si>
    <t>4 - Insurance Rpt</t>
  </si>
  <si>
    <t xml:space="preserve">
This tab contains a pivot table, based on the table in the '2 ASSETS' tab. 
The pivot table sums up the purchase costs and the proposed insurance value broken down by the insurance categories specified by Hiscocks in their quotation request. 
</t>
  </si>
  <si>
    <t>OTHER NOTES</t>
  </si>
  <si>
    <t xml:space="preserve">All yellow cells are derrived via a formula
Unless new assets are added, the only column to be updated each year will be Colum G in the 2 ASSETS tab, with new Insurance Valuations
If the spreadsheet is updated, then change the date in row 2 of this tab, which will change the date on all other tabs. </t>
  </si>
  <si>
    <t>UPDATES RECORD</t>
  </si>
  <si>
    <t>Date</t>
  </si>
  <si>
    <t>Description</t>
  </si>
  <si>
    <t>Added new tab for asset condition check for September 2025</t>
  </si>
  <si>
    <t>Minor amendments to NOTES page and added an UPDATES RECORD tab.</t>
  </si>
  <si>
    <t>Updated ready for year end</t>
  </si>
  <si>
    <t>HOPESAY PARISH COUNCIL LAND OWNERSHIP</t>
  </si>
  <si>
    <t>REF NO</t>
  </si>
  <si>
    <t>DESCRIPTION</t>
  </si>
  <si>
    <t>DATE ACQUIRED</t>
  </si>
  <si>
    <t>PURCHASE COST</t>
  </si>
  <si>
    <t>AUDIT VALUE</t>
  </si>
  <si>
    <t>LAND REGISTRY</t>
  </si>
  <si>
    <t>DETAILS</t>
  </si>
  <si>
    <t>L1</t>
  </si>
  <si>
    <t>Arbor Tree Area</t>
  </si>
  <si>
    <t>Gift</t>
  </si>
  <si>
    <t>No Deeds</t>
  </si>
  <si>
    <r>
      <rPr>
        <b/>
        <sz val="12"/>
        <color rgb="FF000000"/>
        <rFont val="Calibri"/>
        <family val="2"/>
        <charset val="1"/>
      </rPr>
      <t xml:space="preserve">Land and Arbor Tree at Aston on Clun
</t>
    </r>
    <r>
      <rPr>
        <sz val="12"/>
        <color rgb="FF000000"/>
        <rFont val="Calibri"/>
        <family val="2"/>
        <charset val="1"/>
      </rPr>
      <t>The Arbor Tree was in the care of the Marston Estate until wound up in 1950, when Hopesay Parish Council took responsibility. (John Box wrote the definitive study of the tree that was replaced in 1995). Land informally claimed to be ‘historic village green’. Land hosts the Arbor Tree and seating, a noticeboard, a picnic table and a stone rotunda with information board. There are no deeds.</t>
    </r>
  </si>
  <si>
    <t>L2</t>
  </si>
  <si>
    <t>Broome Corner</t>
  </si>
  <si>
    <t>SL205366</t>
  </si>
  <si>
    <r>
      <rPr>
        <b/>
        <sz val="12"/>
        <color rgb="FF000000"/>
        <rFont val="Calibri"/>
        <family val="2"/>
        <charset val="1"/>
      </rPr>
      <t>Land at Broome Corner (Broome Green)</t>
    </r>
    <r>
      <rPr>
        <sz val="12"/>
        <color rgb="FF000000"/>
        <rFont val="Calibri"/>
        <family val="2"/>
        <charset val="1"/>
      </rPr>
      <t xml:space="preserve"> 
Purchased from Shropshire County Council. In the care of volunteers from Broome by informal agreement.
Copy Conveyance: Mary Marsh and others to Shropshire County Council 21 Oct 1955.
Copy Wayleave Agreement Shropshire County Council to Midland Electricity Board 3 Jan 1978.
Contract for Sale SCC to Hopesay Parish Council 9 Nov 1987.
HPC holds absolute freehold title, registered with the Land Registry.
</t>
    </r>
  </si>
  <si>
    <t>L3</t>
  </si>
  <si>
    <t>Land Hosting Hall, Shop &amp; Car Park</t>
  </si>
  <si>
    <t>1950
1989
2003</t>
  </si>
  <si>
    <t>SL205365</t>
  </si>
  <si>
    <r>
      <rPr>
        <b/>
        <sz val="12"/>
        <color rgb="FF000000"/>
        <rFont val="Calibri"/>
        <family val="2"/>
        <charset val="1"/>
      </rPr>
      <t>Land at Broome Rd, Aston on Clun - Village Hall, Terrace, Car Park &amp; Shop.</t>
    </r>
    <r>
      <rPr>
        <sz val="12"/>
        <color rgb="FF000000"/>
        <rFont val="Calibri"/>
        <family val="2"/>
        <charset val="1"/>
      </rPr>
      <t xml:space="preserve"> 
The land was acquired by gift, for benefit of the parish, in three parcels; 
1 - 1950: Former tennis courts from J A Marston 
2 - 1989: Triangle of Land bordering the road from D Evans  
3 - 2003: Approx 80m² of the terrace funded by Hopesay Parish Trust as part of land purchase for Aston Green 
Charity 701706 built the Hall in 1989/90 at a cost of £63,000 (towards which council granted £500 in 1989). Improvements since have cost some £55,000. The property is leased to Aston on Clun Village Hall Committee (Charity 702020) at peppercorn rent until 2053. The VH Committee’s leasehold interest is ‘vested’ in the Official Custodian for Charities and registered SL151138 &amp; 151815. The Committee is responsible for insurance (2011 insured value £300,000). The 2003 lease provides easements for public access to Aston Green and for trenching services across the car park to the Green. Corner of site was licensed to Village Shop in 2012.
Tennis Court: Abstract of Title 1949:
   - Conveyance JA Marston and others to Parish Council of Hopesay 20 Jun 1950.
   - Official Search No 338417/50 in HM Land Registry 20 Jun 1950.
Triangle of land between tennis court and Broome Road: Epitome of title 1989:
   - Official Search No 175/89 of 23 Feb 1989.
   - Land Charge Search No R68416180 of 28 Jun 1989.
   - Conveyance: WJ Broome to D Evans August 1989.
   - Land Charge Search No A4619233 of 18 Aug 1989.
   - Copy Resolution Hopesay Parish Council of 29 August 1989.
   - Deed of Gift: D Evans to Hopesay Parish Council of 30 August 1989.
Lease of whole:
   - Hopesay Parish Council to Trustees of Aston on Clun Village Hall of 31 August 1989.
   - Hopesay Parish Council to Trustees of Aston on Clun Village Hall of 3 January 2003.
</t>
    </r>
  </si>
  <si>
    <t>L4</t>
  </si>
  <si>
    <t>Aston Green</t>
  </si>
  <si>
    <t>SL151139</t>
  </si>
  <si>
    <r>
      <rPr>
        <b/>
        <sz val="12"/>
        <color rgb="FF000000"/>
        <rFont val="Calibri"/>
        <family val="2"/>
        <charset val="1"/>
      </rPr>
      <t>Land extending to 1 hectare at Broome Rd, Aston on Clun forming ‘Aston Green’.</t>
    </r>
    <r>
      <rPr>
        <sz val="12"/>
        <color rgb="FF000000"/>
        <rFont val="Calibri"/>
        <family val="2"/>
        <charset val="1"/>
      </rPr>
      <t xml:space="preserve"> 
Purchased by the council, funded by the Countryside Agency (CA) and Hopesay Parish Trust. A volunteer group (ADGAG) working under CA’s Doorstep Green initiative developed it using some £100,000 grant aid from several sources including the National Lottery, Office of Deputy PM and Landfill Tax Credit. </t>
    </r>
    <r>
      <rPr>
        <b/>
        <sz val="12"/>
        <color rgb="FF000000"/>
        <rFont val="Calibri"/>
        <family val="2"/>
        <charset val="1"/>
      </rPr>
      <t xml:space="preserve">The council made no financial contribution, but has obligations under grant agreements and a registered covenant to insure and maintain it in perpetuity as a recreational open space. </t>
    </r>
    <r>
      <rPr>
        <sz val="12"/>
        <color rgb="FF000000"/>
        <rFont val="Calibri"/>
        <family val="2"/>
        <charset val="1"/>
      </rPr>
      <t xml:space="preserve"> 
Council’s absolute freehold title is registered with the Land Registry
Planning Permission for Change of Use (agriculture to recreational open space) 22 Aug 2002.
Copy Deed of Covenant with Countryside Agency of 3 January 2003.
Land Registry Certificate for purchase by Hopesay Parish Council 3 January 2003.
Contract for Sale of part to Paul Jennings (about) 15 August 2003.
</t>
    </r>
  </si>
  <si>
    <t>L5</t>
  </si>
  <si>
    <t>Orchard</t>
  </si>
  <si>
    <t>SL183127</t>
  </si>
  <si>
    <r>
      <rPr>
        <b/>
        <sz val="12"/>
        <color rgb="FF000000"/>
        <rFont val="Calibri"/>
        <family val="2"/>
        <charset val="1"/>
      </rPr>
      <t>Land extending to 0.3 hectare to the south of Aston Green.</t>
    </r>
    <r>
      <rPr>
        <sz val="12"/>
        <color rgb="FF000000"/>
        <rFont val="Calibri"/>
        <family val="2"/>
        <charset val="1"/>
      </rPr>
      <t xml:space="preserve"> 
Purchased by the council, funded by ADGAG and a grant from the Craven Arms Partnership as a recreational open space and occasional car parking, but subject to covenants different from those governing Aston Green which can be summarized as:
   - Not to use for any purpose except open space &amp; parking in association with Village Hall &amp; Green
   - Not to erect anything on the land
   - Not to allow any trade or business
   - Not to cause or allow any nuisance to the transferor
See Land Registry entry for details.
Planning permission granted Jan 09 Ref 1/08/21342/F. Council originally developed it as an annex to the Green, suitable for sports, but now the emphasis is on the environment and wildlife. In 2022, an orchard of 25 trees was planted on approximately 0.15 hectare of the land. 
Council’s absolute freehold title is registered with the Land Registry
Transfer with covenants - sale by S &amp; D Broome to Hopesay Parish Council of January 2007. 
Planning permission for change of use (agriculture to recreational &amp; car parking) 8 Jan 2009.</t>
    </r>
  </si>
  <si>
    <t xml:space="preserve"> </t>
  </si>
  <si>
    <t>HOPESAY PARISH COUNCIL ASSET REGISTER</t>
  </si>
  <si>
    <t>ASSET DESCRIPTION</t>
  </si>
  <si>
    <t>LOCATION DESCRIPTION</t>
  </si>
  <si>
    <t>ASSET TYPE</t>
  </si>
  <si>
    <t>TYPE DESCRIPTION</t>
  </si>
  <si>
    <t>INS VALUE</t>
  </si>
  <si>
    <t>INSURANCE CATEGORY DESC</t>
  </si>
  <si>
    <t>COMMENTS</t>
  </si>
  <si>
    <t>A1</t>
  </si>
  <si>
    <t>Oak Pavilion</t>
  </si>
  <si>
    <t>P</t>
  </si>
  <si>
    <t>Orig. cost 19500 inc. sheds</t>
  </si>
  <si>
    <t>A2</t>
  </si>
  <si>
    <t>Metal Shed 1</t>
  </si>
  <si>
    <t>SH</t>
  </si>
  <si>
    <t>See A1</t>
  </si>
  <si>
    <t>A3</t>
  </si>
  <si>
    <t>Metal Shed 2</t>
  </si>
  <si>
    <t xml:space="preserve">See A1 </t>
  </si>
  <si>
    <t>A4</t>
  </si>
  <si>
    <t>Gates and fences at Aston Green</t>
  </si>
  <si>
    <t>GF</t>
  </si>
  <si>
    <t>no original costs available</t>
  </si>
  <si>
    <t>A5</t>
  </si>
  <si>
    <t>Wooden bench nr pedestrian entrance</t>
  </si>
  <si>
    <t>WB</t>
  </si>
  <si>
    <t>original green development</t>
  </si>
  <si>
    <t>A6</t>
  </si>
  <si>
    <t>Picnic table NE corner</t>
  </si>
  <si>
    <t>PPT</t>
  </si>
  <si>
    <t>purchased 2018</t>
  </si>
  <si>
    <t>A7</t>
  </si>
  <si>
    <t xml:space="preserve">Marmax bench </t>
  </si>
  <si>
    <t>PB</t>
  </si>
  <si>
    <t>A8</t>
  </si>
  <si>
    <t>Lectern by reed bed</t>
  </si>
  <si>
    <t>S</t>
  </si>
  <si>
    <t>Purchased 2020</t>
  </si>
  <si>
    <t>A9</t>
  </si>
  <si>
    <t>Wooden bench middle orchard entrance</t>
  </si>
  <si>
    <t>A10</t>
  </si>
  <si>
    <t>Picnic bench next to oak pavillion</t>
  </si>
  <si>
    <t>WPT</t>
  </si>
  <si>
    <t>A11</t>
  </si>
  <si>
    <t>Picnic bench nr the hall patio</t>
  </si>
  <si>
    <t>A12</t>
  </si>
  <si>
    <t>Waste bin</t>
  </si>
  <si>
    <t>WAB</t>
  </si>
  <si>
    <t>purchased 2020</t>
  </si>
  <si>
    <t>A13</t>
  </si>
  <si>
    <t>Council &amp; general noticeboard</t>
  </si>
  <si>
    <t>NOT</t>
  </si>
  <si>
    <t>purchased 2023</t>
  </si>
  <si>
    <t>A14</t>
  </si>
  <si>
    <t>Aston Green map lectern sign</t>
  </si>
  <si>
    <t>no original cost known</t>
  </si>
  <si>
    <t>A15</t>
  </si>
  <si>
    <t>Gardening &amp; DIY tools in shed 1</t>
  </si>
  <si>
    <t>TE</t>
  </si>
  <si>
    <t>Include in General contents</t>
  </si>
  <si>
    <t>A16</t>
  </si>
  <si>
    <t>Aston Green war memorial</t>
  </si>
  <si>
    <t>WM</t>
  </si>
  <si>
    <t>Donated. No purchase cost known</t>
  </si>
  <si>
    <t>A17</t>
  </si>
  <si>
    <t>Marmax bench by entrance to orchard</t>
  </si>
  <si>
    <t>Purchased 2023</t>
  </si>
  <si>
    <t>A18</t>
  </si>
  <si>
    <t>British Recycled Plastics picnic bench</t>
  </si>
  <si>
    <t>A19</t>
  </si>
  <si>
    <t>Bench around the Arbor Tree</t>
  </si>
  <si>
    <t>Arbor Tree</t>
  </si>
  <si>
    <t>Total original cost for A19-A22 £5200</t>
  </si>
  <si>
    <t>A20</t>
  </si>
  <si>
    <t>Abor Tree Noticeboard</t>
  </si>
  <si>
    <t>See A19</t>
  </si>
  <si>
    <t>A21</t>
  </si>
  <si>
    <t>Arbor Tree Picnic Table</t>
  </si>
  <si>
    <t>A22</t>
  </si>
  <si>
    <t>Arbor Tree rotunda (with Sign map etc)</t>
  </si>
  <si>
    <t>A23</t>
  </si>
  <si>
    <t>Pole Light at Arbor Tree</t>
  </si>
  <si>
    <t>SL</t>
  </si>
  <si>
    <t>Only light left in Aston</t>
  </si>
  <si>
    <t>A24</t>
  </si>
  <si>
    <t>LED SID Aston West B4368</t>
  </si>
  <si>
    <t>Aston on Clun opposite Aston Hall</t>
  </si>
  <si>
    <t>SID</t>
  </si>
  <si>
    <t>Purchased 2022</t>
  </si>
  <si>
    <t>A25</t>
  </si>
  <si>
    <t>LED SID Aston East B4368</t>
  </si>
  <si>
    <t>Aston on Clun nr Broome junction</t>
  </si>
  <si>
    <t>A26</t>
  </si>
  <si>
    <t>Aston on Clun Western boundary sign</t>
  </si>
  <si>
    <t>Aston on Clun nr Beambridge junc.</t>
  </si>
  <si>
    <t>Not known when purchased or cost</t>
  </si>
  <si>
    <t>A27</t>
  </si>
  <si>
    <t>Aston on Clun Eastern boundary sign</t>
  </si>
  <si>
    <t xml:space="preserve">Aston on Clun nr John Payne's </t>
  </si>
  <si>
    <t>As A26</t>
  </si>
  <si>
    <t>A28</t>
  </si>
  <si>
    <t>Two small Hopesay boundary signs</t>
  </si>
  <si>
    <t>Hopesay</t>
  </si>
  <si>
    <t>Not included on previous insurance</t>
  </si>
  <si>
    <t>A29</t>
  </si>
  <si>
    <t>Broome noticeboard public/council</t>
  </si>
  <si>
    <t>Broome nr railway station</t>
  </si>
  <si>
    <t>To be installed</t>
  </si>
  <si>
    <t>A30</t>
  </si>
  <si>
    <t>Broome Green Benches x2</t>
  </si>
  <si>
    <t>Broome Green</t>
  </si>
  <si>
    <t>Original cost not known</t>
  </si>
  <si>
    <t>A31</t>
  </si>
  <si>
    <t>Disabled accessible BRP picnic bench</t>
  </si>
  <si>
    <t>A32</t>
  </si>
  <si>
    <t>Stone planter and Broome boundary sign</t>
  </si>
  <si>
    <t>Previously not included</t>
  </si>
  <si>
    <t>A33</t>
  </si>
  <si>
    <t>Council Clerk Laptop</t>
  </si>
  <si>
    <t>HPC Clerk</t>
  </si>
  <si>
    <t>PC</t>
  </si>
  <si>
    <t>New HP laptop purchased 2023</t>
  </si>
  <si>
    <t>A34</t>
  </si>
  <si>
    <t>Council Clerk Monitor</t>
  </si>
  <si>
    <t>PR</t>
  </si>
  <si>
    <t>Purchased with the laptop A33</t>
  </si>
  <si>
    <t>A35</t>
  </si>
  <si>
    <t>Shared council meeting laptop</t>
  </si>
  <si>
    <t>HP laptop purchased 2023</t>
  </si>
  <si>
    <t>A36</t>
  </si>
  <si>
    <t>Printer</t>
  </si>
  <si>
    <t>A37</t>
  </si>
  <si>
    <t>Computer Projector</t>
  </si>
  <si>
    <t>Purchased 2018</t>
  </si>
  <si>
    <t>A38</t>
  </si>
  <si>
    <t>Aston Green Slit Trap</t>
  </si>
  <si>
    <t>I</t>
  </si>
  <si>
    <t>Original Green development (no Insurance)</t>
  </si>
  <si>
    <t>REFERENCE TABLES</t>
  </si>
  <si>
    <t>ASSET REFERENCE TABLE</t>
  </si>
  <si>
    <t>INSURANCE CATEGORY REFERENCE TABLE</t>
  </si>
  <si>
    <t>ASSET DESCIPTION</t>
  </si>
  <si>
    <t>INSURANCE CATEGORY</t>
  </si>
  <si>
    <t>INSURANCE CATEGORY DESCRIPTION</t>
  </si>
  <si>
    <t>Plastic Bench</t>
  </si>
  <si>
    <t>SF</t>
  </si>
  <si>
    <t>OC</t>
  </si>
  <si>
    <t>Office Contents</t>
  </si>
  <si>
    <t>Wooden Bench</t>
  </si>
  <si>
    <t>GC</t>
  </si>
  <si>
    <t>General Contents</t>
  </si>
  <si>
    <t>Plastic Picnic Table</t>
  </si>
  <si>
    <t>OE</t>
  </si>
  <si>
    <t>Outside Equipment</t>
  </si>
  <si>
    <t>Wooden Picnic Table</t>
  </si>
  <si>
    <t>Street Furniture</t>
  </si>
  <si>
    <t>Speed Indicator Device</t>
  </si>
  <si>
    <t>Gates and Fences</t>
  </si>
  <si>
    <t>Street Light</t>
  </si>
  <si>
    <t>War Memorial</t>
  </si>
  <si>
    <t>Signs</t>
  </si>
  <si>
    <t>PE</t>
  </si>
  <si>
    <t>Playgroud Equipment</t>
  </si>
  <si>
    <t>RS</t>
  </si>
  <si>
    <t>Road Sign</t>
  </si>
  <si>
    <t>MM</t>
  </si>
  <si>
    <t>Mowers and Machinery</t>
  </si>
  <si>
    <t>Pavilion</t>
  </si>
  <si>
    <t>PREM</t>
  </si>
  <si>
    <t>SE</t>
  </si>
  <si>
    <t>Sports Equipment</t>
  </si>
  <si>
    <t>Shed</t>
  </si>
  <si>
    <t>OS</t>
  </si>
  <si>
    <t>Other Surfaces</t>
  </si>
  <si>
    <t>NS</t>
  </si>
  <si>
    <t>Natural Surfaces</t>
  </si>
  <si>
    <t>Personal Computer</t>
  </si>
  <si>
    <t>SAR</t>
  </si>
  <si>
    <t>Specified All Risks</t>
  </si>
  <si>
    <t>Computer Peripherals</t>
  </si>
  <si>
    <t>CR</t>
  </si>
  <si>
    <t>Civic Regalia</t>
  </si>
  <si>
    <t>Premises</t>
  </si>
  <si>
    <t>Waste Bin</t>
  </si>
  <si>
    <t>Noticeboard</t>
  </si>
  <si>
    <t>Tools and Equipment</t>
  </si>
  <si>
    <t>Infrastructure</t>
  </si>
  <si>
    <t>INSURANCE CATEGORY REPORT</t>
  </si>
  <si>
    <t>Data</t>
  </si>
  <si>
    <t>Sum of PURCHASE COST</t>
  </si>
  <si>
    <t>Sum of INS VALUE</t>
  </si>
  <si>
    <t>Total Result</t>
  </si>
  <si>
    <t>ASSET INSPECTION SHEET FOR JUNE 2024</t>
  </si>
  <si>
    <t>INSPECTION COMMENTS</t>
  </si>
  <si>
    <t>INSPECTED BY</t>
  </si>
  <si>
    <t>In reasonable condition. Brush and hedging recently cut</t>
  </si>
  <si>
    <t>Richard</t>
  </si>
  <si>
    <t>Used by Hall for storage - Council need padlock key</t>
  </si>
  <si>
    <t>Used by Council for storage. On serviceable condition</t>
  </si>
  <si>
    <t>Generally OK condition. No action needed this year</t>
  </si>
  <si>
    <t>OK But may require replacement in next 2 years</t>
  </si>
  <si>
    <t>Marmax plastic - In good condition</t>
  </si>
  <si>
    <t>Marmax plasic - In good condition ACTION: Clean</t>
  </si>
  <si>
    <t>Reasonable condition. No action required this year</t>
  </si>
  <si>
    <t>OK - no action required</t>
  </si>
  <si>
    <t>OK but quite mossy.</t>
  </si>
  <si>
    <t>OK no action required.</t>
  </si>
  <si>
    <t>OK condition. Regularly eptied by SC</t>
  </si>
  <si>
    <t>Recent installation. Good condition</t>
  </si>
  <si>
    <t>Reasonable condition</t>
  </si>
  <si>
    <t>Good condition except wheelbarrow requiring new wheel</t>
  </si>
  <si>
    <t>OK Condition. ACTION: Give memorial a good clean</t>
  </si>
  <si>
    <t xml:space="preserve">Recent install - in good condition. </t>
  </si>
  <si>
    <t>Ian</t>
  </si>
  <si>
    <t>Operating correctly. Post &amp; fixing OK. Sighting OK</t>
  </si>
  <si>
    <t>Minor damage - ACTION:Clean and clear vegetation</t>
  </si>
  <si>
    <t>Jude</t>
  </si>
  <si>
    <t>Old board unfit. New board still to be fitted</t>
  </si>
  <si>
    <t>Gordon</t>
  </si>
  <si>
    <t>Working Fine - Case zippers broken, but case still useable</t>
  </si>
  <si>
    <t>Aston Green Silt Trap (Inspect Yearly)</t>
  </si>
  <si>
    <t>ACTION: Clear silt, gravel and tree roots before Autumn</t>
  </si>
  <si>
    <t>ASSET INSPECTION SHEET FOR SEPTEMBER 2025</t>
  </si>
  <si>
    <t>OK</t>
  </si>
  <si>
    <t>Richard/Jude</t>
  </si>
  <si>
    <t>5 bar gate to orchard needs attention. Other gates OK for this year</t>
  </si>
  <si>
    <t>Could do with replacement – With spare Marmex bench in shed</t>
  </si>
  <si>
    <t>OK – Could do with a clean</t>
  </si>
  <si>
    <t>OK but could do with re-varnish</t>
  </si>
  <si>
    <t>Council &amp; general noticeboard (Green)</t>
  </si>
  <si>
    <t>Plywood under lectern needs replacement</t>
  </si>
  <si>
    <t>Cindy</t>
  </si>
  <si>
    <t>Arbor Tree Noticeboard</t>
  </si>
  <si>
    <t>OK – But could do with new pinboard</t>
  </si>
  <si>
    <t xml:space="preserve">Richard </t>
  </si>
  <si>
    <t>Top key not closing RH tried to fix without success. A little brute force required.</t>
  </si>
  <si>
    <t>Meg</t>
  </si>
  <si>
    <t>OK but could do with brush and re-varnish</t>
  </si>
  <si>
    <t>Beryl</t>
  </si>
  <si>
    <t>Needs work (known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</si>
</sst>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Red]&quot;-£&quot;#,##0"/>
  </numFmts>
  <fonts count="8" x14ac:knownFonts="1">
    <font>
      <sz val="11"/>
      <color rgb="FF000000"/>
      <name val="Calibri"/>
      <family val="2"/>
      <charset val="1"/>
    </font>
    <font>
      <b/>
      <sz val="11"/>
      <color rgb="FF000000"/>
      <name val="Calibri"/>
      <family val="2"/>
      <charset val="1"/>
    </font>
    <font>
      <sz val="12"/>
      <color rgb="FF000000"/>
      <name val="Calibri"/>
      <family val="2"/>
      <charset val="1"/>
    </font>
    <font>
      <b/>
      <sz val="12"/>
      <color rgb="FF000000"/>
      <name val="Calibri"/>
      <family val="2"/>
      <charset val="1"/>
    </font>
    <font>
      <sz val="12"/>
      <color rgb="FFFF0000"/>
      <name val="Calibri"/>
      <family val="2"/>
      <charset val="1"/>
    </font>
    <font>
      <sz val="12"/>
      <color rgb="FF000000"/>
      <name val="Arial"/>
      <family val="2"/>
      <charset val="1"/>
    </font>
    <font>
      <sz val="11"/>
      <color rgb="FFFF0000"/>
      <name val="Calibri"/>
      <family val="2"/>
      <charset val="1"/>
    </font>
    <font>
      <sz val="11"/>
      <color rgb="FF000000"/>
      <name val="Calibri"/>
      <family val="2"/>
      <charset val="1"/>
    </font>
  </fonts>
  <fills count="3">
    <fill>
      <patternFill patternType="none"/>
    </fill>
    <fill>
      <patternFill patternType="gray125"/>
    </fill>
    <fill>
      <patternFill patternType="solid">
        <fgColor rgb="FFFFFF00"/>
        <bgColor rgb="FFFFFF00"/>
      </patternFill>
    </fill>
  </fills>
  <borders count="44">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top/>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s>
  <cellStyleXfs count="7">
    <xf numFmtId="0" fontId="0" fillId="0" borderId="0"/>
    <xf numFmtId="0" fontId="7" fillId="0" borderId="0" applyBorder="0" applyProtection="0">
      <alignment horizontal="left"/>
    </xf>
    <xf numFmtId="0" fontId="7" fillId="0" borderId="0" applyBorder="0" applyProtection="0"/>
    <xf numFmtId="0" fontId="7" fillId="0" borderId="0" applyBorder="0" applyProtection="0"/>
    <xf numFmtId="0" fontId="1" fillId="0" borderId="0" applyBorder="0" applyProtection="0"/>
    <xf numFmtId="0" fontId="1" fillId="0" borderId="0" applyBorder="0" applyProtection="0">
      <alignment horizontal="left"/>
    </xf>
    <xf numFmtId="0" fontId="7" fillId="0" borderId="0" applyBorder="0" applyProtection="0"/>
  </cellStyleXfs>
  <cellXfs count="106">
    <xf numFmtId="0" fontId="0" fillId="0" borderId="0" xfId="0"/>
    <xf numFmtId="0" fontId="1" fillId="0" borderId="0" xfId="0" applyFont="1" applyAlignment="1">
      <alignment horizontal="center"/>
    </xf>
    <xf numFmtId="0" fontId="3" fillId="2" borderId="0" xfId="0" applyFont="1" applyFill="1" applyAlignment="1">
      <alignment horizontal="left" vertical="top"/>
    </xf>
    <xf numFmtId="0" fontId="3" fillId="0" borderId="0" xfId="0" applyFont="1" applyAlignment="1">
      <alignment horizontal="left" vertical="top"/>
    </xf>
    <xf numFmtId="0" fontId="3" fillId="2" borderId="1" xfId="0" applyFont="1" applyFill="1" applyBorder="1" applyAlignment="1">
      <alignment horizontal="left" vertical="top"/>
    </xf>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horizontal="left" vertical="top" wrapText="1"/>
    </xf>
    <xf numFmtId="164" fontId="0" fillId="0" borderId="0" xfId="0" applyNumberFormat="1"/>
    <xf numFmtId="0" fontId="2" fillId="0" borderId="0" xfId="0" applyFont="1" applyAlignment="1">
      <alignment vertical="top"/>
    </xf>
    <xf numFmtId="0" fontId="3" fillId="0" borderId="0" xfId="0" applyFont="1" applyAlignment="1">
      <alignment vertical="top"/>
    </xf>
    <xf numFmtId="0" fontId="3" fillId="0" borderId="2"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wrapText="1"/>
    </xf>
    <xf numFmtId="0" fontId="2" fillId="0" borderId="7" xfId="0" applyFont="1" applyBorder="1" applyAlignment="1">
      <alignment horizontal="center" vertical="top" wrapText="1"/>
    </xf>
    <xf numFmtId="165" fontId="2" fillId="0" borderId="7" xfId="0" applyNumberFormat="1" applyFont="1" applyBorder="1" applyAlignment="1">
      <alignment horizontal="center" vertical="top" wrapText="1"/>
    </xf>
    <xf numFmtId="0" fontId="2" fillId="0" borderId="8" xfId="0" applyFont="1" applyBorder="1" applyAlignment="1">
      <alignment vertical="top"/>
    </xf>
    <xf numFmtId="0" fontId="3" fillId="0" borderId="9" xfId="0" applyFont="1" applyBorder="1" applyAlignment="1">
      <alignment vertical="top" wrapText="1"/>
    </xf>
    <xf numFmtId="0" fontId="3" fillId="0" borderId="10" xfId="0" applyFont="1" applyBorder="1" applyAlignment="1">
      <alignment vertical="top"/>
    </xf>
    <xf numFmtId="0" fontId="3" fillId="0" borderId="11" xfId="0" applyFont="1" applyBorder="1" applyAlignment="1">
      <alignment vertical="top" wrapText="1"/>
    </xf>
    <xf numFmtId="0" fontId="2" fillId="0" borderId="11" xfId="0" applyFont="1" applyBorder="1" applyAlignment="1">
      <alignment horizontal="center" vertical="top" wrapText="1"/>
    </xf>
    <xf numFmtId="165" fontId="2" fillId="0" borderId="11" xfId="0" applyNumberFormat="1" applyFont="1" applyBorder="1" applyAlignment="1">
      <alignment horizontal="center" vertical="top" wrapText="1"/>
    </xf>
    <xf numFmtId="0" fontId="2" fillId="0" borderId="12" xfId="0" applyFont="1" applyBorder="1" applyAlignment="1">
      <alignment vertical="top"/>
    </xf>
    <xf numFmtId="0" fontId="3" fillId="0" borderId="13" xfId="0" applyFont="1" applyBorder="1" applyAlignment="1">
      <alignment vertical="top" wrapText="1"/>
    </xf>
    <xf numFmtId="0" fontId="3" fillId="0" borderId="11"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2" fillId="0" borderId="15" xfId="0" applyFont="1" applyBorder="1" applyAlignment="1">
      <alignment horizontal="center" vertical="top" wrapText="1"/>
    </xf>
    <xf numFmtId="165" fontId="2" fillId="0" borderId="15" xfId="0" applyNumberFormat="1" applyFont="1" applyBorder="1" applyAlignment="1">
      <alignment horizontal="center" vertical="top" wrapText="1"/>
    </xf>
    <xf numFmtId="165" fontId="2" fillId="0" borderId="16" xfId="0" applyNumberFormat="1" applyFont="1" applyBorder="1" applyAlignment="1">
      <alignment horizontal="center" vertical="top" wrapText="1"/>
    </xf>
    <xf numFmtId="0" fontId="2" fillId="0" borderId="17" xfId="0" applyFont="1" applyBorder="1" applyAlignment="1">
      <alignment vertical="top"/>
    </xf>
    <xf numFmtId="0" fontId="3" fillId="0" borderId="18" xfId="0" applyFont="1" applyBorder="1" applyAlignment="1">
      <alignment vertical="top" wrapText="1"/>
    </xf>
    <xf numFmtId="0" fontId="4" fillId="0" borderId="0" xfId="0" applyFont="1" applyAlignment="1">
      <alignment vertical="top" wrapText="1"/>
    </xf>
    <xf numFmtId="0" fontId="2" fillId="0" borderId="0" xfId="0" applyFont="1" applyAlignment="1">
      <alignment vertical="center"/>
    </xf>
    <xf numFmtId="0" fontId="5" fillId="0" borderId="0" xfId="0" applyFont="1" applyAlignment="1">
      <alignment vertical="center"/>
    </xf>
    <xf numFmtId="0" fontId="5" fillId="0" borderId="0" xfId="0" applyFont="1"/>
    <xf numFmtId="0" fontId="1" fillId="0" borderId="0" xfId="0" applyFont="1"/>
    <xf numFmtId="0" fontId="1" fillId="0" borderId="2"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wrapText="1"/>
    </xf>
    <xf numFmtId="0" fontId="1" fillId="0" borderId="4" xfId="0" applyFont="1" applyBorder="1" applyAlignment="1">
      <alignment vertical="top" wrapText="1"/>
    </xf>
    <xf numFmtId="0" fontId="1" fillId="0" borderId="6" xfId="0" applyFont="1" applyBorder="1"/>
    <xf numFmtId="0" fontId="0" fillId="0" borderId="20" xfId="0" applyBorder="1" applyAlignment="1">
      <alignment vertical="top" wrapText="1"/>
    </xf>
    <xf numFmtId="0" fontId="0" fillId="2" borderId="20" xfId="0" applyFill="1" applyBorder="1" applyAlignment="1">
      <alignment vertical="top" wrapText="1"/>
    </xf>
    <xf numFmtId="0" fontId="6" fillId="0" borderId="20" xfId="0" applyFont="1" applyBorder="1" applyAlignment="1">
      <alignment vertical="top" wrapText="1"/>
    </xf>
    <xf numFmtId="0" fontId="0" fillId="0" borderId="8" xfId="0" applyBorder="1" applyAlignment="1">
      <alignment vertical="top" wrapText="1"/>
    </xf>
    <xf numFmtId="0" fontId="1" fillId="0" borderId="10" xfId="0" applyFont="1" applyBorder="1"/>
    <xf numFmtId="0" fontId="0" fillId="0" borderId="21" xfId="0" applyBorder="1" applyAlignment="1">
      <alignment vertical="top" wrapText="1"/>
    </xf>
    <xf numFmtId="0" fontId="6" fillId="0" borderId="21" xfId="0" applyFont="1" applyBorder="1" applyAlignment="1">
      <alignment vertical="top" wrapText="1"/>
    </xf>
    <xf numFmtId="0" fontId="0" fillId="0" borderId="12" xfId="0" applyBorder="1" applyAlignment="1">
      <alignment vertical="top" wrapText="1"/>
    </xf>
    <xf numFmtId="0" fontId="0" fillId="2" borderId="21" xfId="0" applyFill="1" applyBorder="1" applyAlignment="1">
      <alignment vertical="top" wrapText="1"/>
    </xf>
    <xf numFmtId="0" fontId="1" fillId="0" borderId="14" xfId="0" applyFont="1" applyBorder="1"/>
    <xf numFmtId="0" fontId="0" fillId="0" borderId="22" xfId="0" applyBorder="1" applyAlignment="1">
      <alignment vertical="top" wrapText="1"/>
    </xf>
    <xf numFmtId="0" fontId="0" fillId="2" borderId="22" xfId="0" applyFill="1" applyBorder="1" applyAlignment="1">
      <alignment vertical="top" wrapText="1"/>
    </xf>
    <xf numFmtId="0" fontId="6" fillId="0" borderId="22" xfId="0" applyFont="1"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1" fillId="0" borderId="23" xfId="0" applyFont="1" applyBorder="1" applyAlignment="1">
      <alignment vertical="top" wrapText="1"/>
    </xf>
    <xf numFmtId="0" fontId="1" fillId="0" borderId="24" xfId="0" applyFont="1" applyBorder="1" applyAlignment="1">
      <alignment vertical="top" wrapText="1"/>
    </xf>
    <xf numFmtId="0" fontId="0" fillId="0" borderId="6" xfId="0" applyBorder="1"/>
    <xf numFmtId="0" fontId="0" fillId="0" borderId="20" xfId="0" applyBorder="1"/>
    <xf numFmtId="0" fontId="0" fillId="2" borderId="8" xfId="0" applyFill="1" applyBorder="1"/>
    <xf numFmtId="0" fontId="0" fillId="0" borderId="25" xfId="0" applyBorder="1"/>
    <xf numFmtId="0" fontId="0" fillId="0" borderId="26" xfId="0" applyBorder="1"/>
    <xf numFmtId="0" fontId="0" fillId="0" borderId="10" xfId="0" applyBorder="1"/>
    <xf numFmtId="0" fontId="0" fillId="0" borderId="21" xfId="0" applyBorder="1"/>
    <xf numFmtId="0" fontId="0" fillId="2" borderId="12" xfId="0" applyFill="1" applyBorder="1"/>
    <xf numFmtId="0" fontId="0" fillId="0" borderId="27" xfId="0" applyBorder="1"/>
    <xf numFmtId="0" fontId="0" fillId="0" borderId="28" xfId="0" applyBorder="1"/>
    <xf numFmtId="0" fontId="0" fillId="0" borderId="29" xfId="0" applyBorder="1"/>
    <xf numFmtId="0" fontId="0" fillId="0" borderId="30" xfId="0" applyBorder="1"/>
    <xf numFmtId="0" fontId="0" fillId="2" borderId="31" xfId="0" applyFill="1" applyBorder="1"/>
    <xf numFmtId="0" fontId="7" fillId="0" borderId="32" xfId="2" applyBorder="1"/>
    <xf numFmtId="0" fontId="7" fillId="0" borderId="33" xfId="3" applyBorder="1"/>
    <xf numFmtId="0" fontId="7" fillId="0" borderId="34" xfId="2" applyBorder="1"/>
    <xf numFmtId="0" fontId="7" fillId="0" borderId="10" xfId="3" applyBorder="1"/>
    <xf numFmtId="0" fontId="7" fillId="0" borderId="7" xfId="1" applyBorder="1">
      <alignment horizontal="left"/>
    </xf>
    <xf numFmtId="0" fontId="7" fillId="0" borderId="35" xfId="1" applyBorder="1">
      <alignment horizontal="left"/>
    </xf>
    <xf numFmtId="0" fontId="7" fillId="0" borderId="36" xfId="1" applyBorder="1">
      <alignment horizontal="left"/>
    </xf>
    <xf numFmtId="0" fontId="7" fillId="0" borderId="37" xfId="6" applyBorder="1"/>
    <xf numFmtId="0" fontId="7" fillId="0" borderId="38" xfId="6" applyBorder="1"/>
    <xf numFmtId="0" fontId="7" fillId="0" borderId="39" xfId="1" applyBorder="1">
      <alignment horizontal="left"/>
    </xf>
    <xf numFmtId="0" fontId="7" fillId="0" borderId="40" xfId="6" applyBorder="1"/>
    <xf numFmtId="0" fontId="7" fillId="0" borderId="26" xfId="6" applyBorder="1"/>
    <xf numFmtId="0" fontId="7" fillId="0" borderId="7" xfId="6" applyBorder="1"/>
    <xf numFmtId="0" fontId="7" fillId="0" borderId="35" xfId="6" applyBorder="1"/>
    <xf numFmtId="0" fontId="1" fillId="0" borderId="14" xfId="5" applyBorder="1">
      <alignment horizontal="left"/>
    </xf>
    <xf numFmtId="0" fontId="1" fillId="0" borderId="15" xfId="4" applyBorder="1"/>
    <xf numFmtId="0" fontId="1" fillId="0" borderId="41" xfId="4" applyBorder="1"/>
    <xf numFmtId="0" fontId="1" fillId="0" borderId="5" xfId="0" applyFont="1" applyBorder="1" applyAlignment="1">
      <alignment vertical="top" wrapText="1"/>
    </xf>
    <xf numFmtId="0" fontId="1" fillId="0" borderId="9" xfId="0" applyFont="1" applyBorder="1"/>
    <xf numFmtId="0" fontId="0" fillId="0" borderId="9" xfId="0" applyBorder="1" applyAlignment="1">
      <alignment vertical="top" wrapText="1"/>
    </xf>
    <xf numFmtId="0" fontId="0" fillId="0" borderId="9" xfId="0" applyBorder="1"/>
    <xf numFmtId="0" fontId="1" fillId="0" borderId="13" xfId="0" applyFont="1" applyBorder="1"/>
    <xf numFmtId="0" fontId="0" fillId="0" borderId="13" xfId="0" applyBorder="1" applyAlignment="1">
      <alignment vertical="top" wrapText="1"/>
    </xf>
    <xf numFmtId="0" fontId="0" fillId="0" borderId="13" xfId="0" applyBorder="1"/>
    <xf numFmtId="0" fontId="0" fillId="0" borderId="42" xfId="0" applyBorder="1"/>
    <xf numFmtId="0" fontId="1" fillId="0" borderId="43" xfId="0" applyFont="1" applyBorder="1"/>
    <xf numFmtId="0" fontId="0" fillId="0" borderId="43" xfId="0" applyBorder="1" applyAlignment="1">
      <alignment vertical="top" wrapText="1"/>
    </xf>
    <xf numFmtId="0" fontId="0" fillId="0" borderId="18" xfId="0" applyBorder="1"/>
    <xf numFmtId="0" fontId="0" fillId="0" borderId="13" xfId="0" applyBorder="1" applyAlignment="1">
      <alignment wrapText="1"/>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37" xr:uid="{00000000-000A-0000-FFFF-FFFF01000000}">
  <cacheSource type="worksheet">
    <worksheetSource ref="A3:J40" sheet="2 ASSETS"/>
  </cacheSource>
  <cacheFields count="9">
    <cacheField name="REF NO" numFmtId="0">
      <sharedItems count="37">
        <s v="A1"/>
        <s v="A10"/>
        <s v="A11"/>
        <s v="A12"/>
        <s v="A13"/>
        <s v="A14"/>
        <s v="A15"/>
        <s v="A16"/>
        <s v="A17"/>
        <s v="A18"/>
        <s v="A19"/>
        <s v="A2"/>
        <s v="A20"/>
        <s v="A21"/>
        <s v="A22"/>
        <s v="A23"/>
        <s v="A24"/>
        <s v="A25"/>
        <s v="A26"/>
        <s v="A27"/>
        <s v="A28"/>
        <s v="A29"/>
        <s v="A3"/>
        <s v="A30"/>
        <s v="A31"/>
        <s v="A32"/>
        <s v="A33"/>
        <s v="A34"/>
        <s v="A35"/>
        <s v="A36"/>
        <s v="A37"/>
        <s v="A4"/>
        <s v="A5"/>
        <s v="A6"/>
        <s v="A7"/>
        <s v="A8"/>
        <s v="A9"/>
      </sharedItems>
    </cacheField>
    <cacheField name="ASSET DESCRIPTION" numFmtId="0">
      <sharedItems count="37">
        <s v="Abor Tree Noticeboard"/>
        <s v="Arbor Tree Picnic Table"/>
        <s v="Arbor Tree rotunda (with Sign map etc)"/>
        <s v="Aston Green map lectern sign"/>
        <s v="Aston Green war memorial"/>
        <s v="Aston on Clun Eastern boundary sign"/>
        <s v="Aston on Clun Western boundary sign"/>
        <s v="Bench around the Arbor Tree"/>
        <s v="British Recycled Plastics picnic bench"/>
        <s v="Broome Green Benches x2"/>
        <s v="Broome noticeboard public/council"/>
        <s v="Computer Projector"/>
        <s v="Council &amp; general noticeboard"/>
        <s v="Council Clerk Laptop"/>
        <s v="Council Clerk Monitor"/>
        <s v="Disabled accessible BRP picnic bench"/>
        <s v="Gardening &amp; DIY tools in shed 1"/>
        <s v="Gates and fences at Aston Green"/>
        <s v="Lectern by reed bed"/>
        <s v="LED SID Aston East B4368"/>
        <s v="LED SID Aston West B4368"/>
        <s v="Marmax bench "/>
        <s v="Marmax bench by entrance to orchard"/>
        <s v="Metal Shed 1"/>
        <s v="Metal Shed 2"/>
        <s v="Oak Pavilion"/>
        <s v="Picnic bench next to oak pavillion"/>
        <s v="Picnic bench nr the hall patio"/>
        <s v="Picnic table NE corner"/>
        <s v="Pole Light at Arbor Tree"/>
        <s v="Printer"/>
        <s v="Shared council meeting laptop"/>
        <s v="Stone planter and Broome boundary sign"/>
        <s v="Two small Hopesay boundary signs"/>
        <s v="Waste bin"/>
        <s v="Wooden bench middle orchard entrance"/>
        <s v="Wooden bench nr pedestrian entrance"/>
      </sharedItems>
    </cacheField>
    <cacheField name="LOCATION DESCRIPTION" numFmtId="0">
      <sharedItems count="11">
        <s v="Arbor Tree"/>
        <s v="Aston Green"/>
        <s v="Aston on Clun nr Beambridge junc."/>
        <s v="Aston on Clun nr Broome junction"/>
        <s v="Aston on Clun nr John Payne's "/>
        <s v="Aston on Clun opposite Aston Hall"/>
        <s v="Broome Green"/>
        <s v="Broome nr railway station"/>
        <s v="Hopesay"/>
        <s v="HPC Clerk"/>
        <s v="Orchard"/>
      </sharedItems>
    </cacheField>
    <cacheField name="ASSET TYPE" numFmtId="0">
      <sharedItems count="16">
        <s v="GF"/>
        <s v="NOT"/>
        <s v="P"/>
        <s v="PB"/>
        <s v="PC"/>
        <s v="PPT"/>
        <s v="PR"/>
        <s v="S"/>
        <s v="SH"/>
        <s v="SID"/>
        <s v="SL"/>
        <s v="TE"/>
        <s v="WAB"/>
        <s v="WB"/>
        <s v="WM"/>
        <s v="WPT"/>
      </sharedItems>
    </cacheField>
    <cacheField name="TYPE DESCRIPTION" numFmtId="0">
      <sharedItems count="16">
        <s v="Computer Peripherals"/>
        <s v="Gates and Fences"/>
        <s v="Noticeboard"/>
        <s v="Pavilion"/>
        <s v="Personal Computer"/>
        <s v="Plastic Bench"/>
        <s v="Plastic Picnic Table"/>
        <s v="Shed"/>
        <s v="Signs"/>
        <s v="Speed Indicator Device"/>
        <s v="Street Light"/>
        <s v="Tools and Equipment"/>
        <s v="War Memorial"/>
        <s v="Waste Bin"/>
        <s v="Wooden Bench"/>
        <s v="Wooden Picnic Table"/>
      </sharedItems>
    </cacheField>
    <cacheField name="PURCHASE COST" numFmtId="0">
      <sharedItems containsString="0" containsBlank="1" containsNumber="1" containsInteger="1" minValue="0" maxValue="17500" count="19">
        <n v="0"/>
        <n v="150"/>
        <n v="200"/>
        <n v="250"/>
        <n v="255"/>
        <n v="295"/>
        <n v="329"/>
        <n v="330"/>
        <n v="495"/>
        <n v="500"/>
        <n v="600"/>
        <n v="695"/>
        <n v="700"/>
        <n v="1000"/>
        <n v="1250"/>
        <n v="1550"/>
        <n v="2000"/>
        <n v="17500"/>
        <m/>
      </sharedItems>
    </cacheField>
    <cacheField name="INS VALUE" numFmtId="0">
      <sharedItems containsSemiMixedTypes="0" containsString="0" containsNumber="1" containsInteger="1" minValue="0" maxValue="30000" count="16">
        <n v="0"/>
        <n v="200"/>
        <n v="300"/>
        <n v="400"/>
        <n v="500"/>
        <n v="600"/>
        <n v="700"/>
        <n v="800"/>
        <n v="1000"/>
        <n v="1500"/>
        <n v="1600"/>
        <n v="2000"/>
        <n v="2500"/>
        <n v="3000"/>
        <n v="3500"/>
        <n v="30000"/>
      </sharedItems>
    </cacheField>
    <cacheField name="INSURANCE CATEGORY DESC" numFmtId="0">
      <sharedItems count="6">
        <s v="Gates and Fences"/>
        <s v="General Contents"/>
        <s v="Office Contents"/>
        <s v="Premises"/>
        <s v="Street Furniture"/>
        <s v="War Memorial"/>
      </sharedItems>
    </cacheField>
    <cacheField name="COMMENTS" numFmtId="0">
      <sharedItems count="24">
        <s v="As A26"/>
        <s v="Donated. No purchase cost known"/>
        <s v="HP laptop purchased 2023"/>
        <s v="Include in General contents"/>
        <s v="New HP laptop purchased 2023"/>
        <s v="no original cost known"/>
        <s v="no original costs available"/>
        <s v="Not included on previous insurance"/>
        <s v="Not known when purchased or cost"/>
        <s v="Only light left in Aston"/>
        <s v="Orig. cost 19500 inc. sheds"/>
        <s v="Original cost not known"/>
        <s v="original green development"/>
        <s v="Previously not included"/>
        <s v="purchased 2018"/>
        <s v="Purchased 2020"/>
        <s v="Purchased 2022"/>
        <s v="purchased 2023"/>
        <s v="Purchased with the laptop A33"/>
        <s v="See A1"/>
        <s v="See A1 "/>
        <s v="See A19"/>
        <s v="To be installed"/>
        <s v="Total original cost for A19-A22 £5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x v="0"/>
    <x v="25"/>
    <x v="1"/>
    <x v="2"/>
    <x v="3"/>
    <x v="17"/>
    <x v="15"/>
    <x v="3"/>
    <x v="10"/>
  </r>
  <r>
    <x v="11"/>
    <x v="23"/>
    <x v="1"/>
    <x v="8"/>
    <x v="7"/>
    <x v="13"/>
    <x v="8"/>
    <x v="3"/>
    <x v="19"/>
  </r>
  <r>
    <x v="22"/>
    <x v="24"/>
    <x v="1"/>
    <x v="8"/>
    <x v="7"/>
    <x v="13"/>
    <x v="8"/>
    <x v="3"/>
    <x v="20"/>
  </r>
  <r>
    <x v="31"/>
    <x v="17"/>
    <x v="1"/>
    <x v="0"/>
    <x v="1"/>
    <x v="0"/>
    <x v="14"/>
    <x v="0"/>
    <x v="6"/>
  </r>
  <r>
    <x v="32"/>
    <x v="36"/>
    <x v="1"/>
    <x v="13"/>
    <x v="14"/>
    <x v="0"/>
    <x v="3"/>
    <x v="4"/>
    <x v="12"/>
  </r>
  <r>
    <x v="33"/>
    <x v="28"/>
    <x v="1"/>
    <x v="5"/>
    <x v="6"/>
    <x v="9"/>
    <x v="5"/>
    <x v="4"/>
    <x v="14"/>
  </r>
  <r>
    <x v="34"/>
    <x v="21"/>
    <x v="1"/>
    <x v="3"/>
    <x v="5"/>
    <x v="5"/>
    <x v="3"/>
    <x v="4"/>
    <x v="14"/>
  </r>
  <r>
    <x v="35"/>
    <x v="18"/>
    <x v="1"/>
    <x v="7"/>
    <x v="8"/>
    <x v="8"/>
    <x v="5"/>
    <x v="4"/>
    <x v="15"/>
  </r>
  <r>
    <x v="36"/>
    <x v="35"/>
    <x v="1"/>
    <x v="13"/>
    <x v="14"/>
    <x v="0"/>
    <x v="3"/>
    <x v="4"/>
    <x v="12"/>
  </r>
  <r>
    <x v="1"/>
    <x v="26"/>
    <x v="1"/>
    <x v="15"/>
    <x v="15"/>
    <x v="0"/>
    <x v="7"/>
    <x v="4"/>
    <x v="12"/>
  </r>
  <r>
    <x v="2"/>
    <x v="27"/>
    <x v="1"/>
    <x v="15"/>
    <x v="15"/>
    <x v="0"/>
    <x v="7"/>
    <x v="4"/>
    <x v="12"/>
  </r>
  <r>
    <x v="3"/>
    <x v="34"/>
    <x v="1"/>
    <x v="12"/>
    <x v="13"/>
    <x v="4"/>
    <x v="2"/>
    <x v="4"/>
    <x v="15"/>
  </r>
  <r>
    <x v="4"/>
    <x v="12"/>
    <x v="1"/>
    <x v="1"/>
    <x v="2"/>
    <x v="14"/>
    <x v="9"/>
    <x v="4"/>
    <x v="17"/>
  </r>
  <r>
    <x v="5"/>
    <x v="3"/>
    <x v="1"/>
    <x v="7"/>
    <x v="8"/>
    <x v="0"/>
    <x v="5"/>
    <x v="4"/>
    <x v="5"/>
  </r>
  <r>
    <x v="6"/>
    <x v="16"/>
    <x v="1"/>
    <x v="11"/>
    <x v="11"/>
    <x v="0"/>
    <x v="0"/>
    <x v="1"/>
    <x v="3"/>
  </r>
  <r>
    <x v="7"/>
    <x v="4"/>
    <x v="1"/>
    <x v="14"/>
    <x v="12"/>
    <x v="0"/>
    <x v="11"/>
    <x v="5"/>
    <x v="1"/>
  </r>
  <r>
    <x v="8"/>
    <x v="22"/>
    <x v="10"/>
    <x v="3"/>
    <x v="5"/>
    <x v="6"/>
    <x v="3"/>
    <x v="4"/>
    <x v="17"/>
  </r>
  <r>
    <x v="9"/>
    <x v="8"/>
    <x v="10"/>
    <x v="5"/>
    <x v="6"/>
    <x v="12"/>
    <x v="7"/>
    <x v="4"/>
    <x v="17"/>
  </r>
  <r>
    <x v="10"/>
    <x v="7"/>
    <x v="0"/>
    <x v="13"/>
    <x v="14"/>
    <x v="18"/>
    <x v="11"/>
    <x v="4"/>
    <x v="23"/>
  </r>
  <r>
    <x v="12"/>
    <x v="0"/>
    <x v="0"/>
    <x v="1"/>
    <x v="2"/>
    <x v="18"/>
    <x v="13"/>
    <x v="4"/>
    <x v="21"/>
  </r>
  <r>
    <x v="13"/>
    <x v="1"/>
    <x v="0"/>
    <x v="15"/>
    <x v="15"/>
    <x v="18"/>
    <x v="7"/>
    <x v="4"/>
    <x v="21"/>
  </r>
  <r>
    <x v="14"/>
    <x v="2"/>
    <x v="0"/>
    <x v="7"/>
    <x v="8"/>
    <x v="18"/>
    <x v="4"/>
    <x v="4"/>
    <x v="21"/>
  </r>
  <r>
    <x v="15"/>
    <x v="29"/>
    <x v="0"/>
    <x v="10"/>
    <x v="10"/>
    <x v="2"/>
    <x v="3"/>
    <x v="4"/>
    <x v="9"/>
  </r>
  <r>
    <x v="16"/>
    <x v="20"/>
    <x v="5"/>
    <x v="9"/>
    <x v="9"/>
    <x v="16"/>
    <x v="12"/>
    <x v="4"/>
    <x v="16"/>
  </r>
  <r>
    <x v="17"/>
    <x v="19"/>
    <x v="3"/>
    <x v="9"/>
    <x v="9"/>
    <x v="16"/>
    <x v="12"/>
    <x v="4"/>
    <x v="16"/>
  </r>
  <r>
    <x v="18"/>
    <x v="6"/>
    <x v="2"/>
    <x v="7"/>
    <x v="8"/>
    <x v="0"/>
    <x v="9"/>
    <x v="4"/>
    <x v="8"/>
  </r>
  <r>
    <x v="19"/>
    <x v="5"/>
    <x v="4"/>
    <x v="7"/>
    <x v="8"/>
    <x v="0"/>
    <x v="9"/>
    <x v="4"/>
    <x v="0"/>
  </r>
  <r>
    <x v="20"/>
    <x v="33"/>
    <x v="8"/>
    <x v="7"/>
    <x v="8"/>
    <x v="0"/>
    <x v="4"/>
    <x v="4"/>
    <x v="7"/>
  </r>
  <r>
    <x v="21"/>
    <x v="10"/>
    <x v="7"/>
    <x v="7"/>
    <x v="8"/>
    <x v="15"/>
    <x v="10"/>
    <x v="4"/>
    <x v="22"/>
  </r>
  <r>
    <x v="23"/>
    <x v="9"/>
    <x v="6"/>
    <x v="13"/>
    <x v="14"/>
    <x v="0"/>
    <x v="7"/>
    <x v="4"/>
    <x v="11"/>
  </r>
  <r>
    <x v="24"/>
    <x v="15"/>
    <x v="6"/>
    <x v="5"/>
    <x v="6"/>
    <x v="10"/>
    <x v="6"/>
    <x v="4"/>
    <x v="22"/>
  </r>
  <r>
    <x v="25"/>
    <x v="32"/>
    <x v="6"/>
    <x v="7"/>
    <x v="8"/>
    <x v="0"/>
    <x v="4"/>
    <x v="4"/>
    <x v="13"/>
  </r>
  <r>
    <x v="26"/>
    <x v="13"/>
    <x v="9"/>
    <x v="4"/>
    <x v="4"/>
    <x v="7"/>
    <x v="3"/>
    <x v="2"/>
    <x v="4"/>
  </r>
  <r>
    <x v="27"/>
    <x v="14"/>
    <x v="9"/>
    <x v="6"/>
    <x v="0"/>
    <x v="1"/>
    <x v="1"/>
    <x v="2"/>
    <x v="18"/>
  </r>
  <r>
    <x v="28"/>
    <x v="31"/>
    <x v="9"/>
    <x v="4"/>
    <x v="4"/>
    <x v="3"/>
    <x v="2"/>
    <x v="2"/>
    <x v="2"/>
  </r>
  <r>
    <x v="29"/>
    <x v="30"/>
    <x v="9"/>
    <x v="6"/>
    <x v="0"/>
    <x v="0"/>
    <x v="1"/>
    <x v="2"/>
    <x v="11"/>
  </r>
  <r>
    <x v="30"/>
    <x v="11"/>
    <x v="9"/>
    <x v="6"/>
    <x v="0"/>
    <x v="11"/>
    <x v="5"/>
    <x v="2"/>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3" cacheId="1" applyNumberFormats="0" applyBorderFormats="0" applyFontFormats="0" applyPatternFormats="0" applyAlignmentFormats="0" applyWidthHeightFormats="0" dataCaption="Values" itemPrintTitles="1" indent="0" compact="0" outline="1" outlineData="1" compactData="0">
  <location ref="A4:C12" firstHeaderRow="1" firstDataRow="2" firstDataCol="1"/>
  <pivotFields count="9">
    <pivotField compact="0" showAll="0"/>
    <pivotField compact="0" showAll="0"/>
    <pivotField compact="0" showAll="0"/>
    <pivotField compact="0" showAll="0"/>
    <pivotField compact="0" showAll="0"/>
    <pivotField dataField="1" compact="0" showAll="0"/>
    <pivotField dataField="1" compact="0" showAll="0"/>
    <pivotField axis="axisRow" compact="0" showAll="0">
      <items count="7">
        <item x="0"/>
        <item x="1"/>
        <item x="2"/>
        <item x="3"/>
        <item x="4"/>
        <item x="5"/>
        <item t="default"/>
      </items>
    </pivotField>
    <pivotField compact="0" showAll="0"/>
  </pivotFields>
  <rowFields count="1">
    <field x="7"/>
  </rowFields>
  <rowItems count="7">
    <i>
      <x/>
    </i>
    <i>
      <x v="1"/>
    </i>
    <i>
      <x v="2"/>
    </i>
    <i>
      <x v="3"/>
    </i>
    <i>
      <x v="4"/>
    </i>
    <i>
      <x v="5"/>
    </i>
    <i t="grand">
      <x/>
    </i>
  </rowItems>
  <colFields count="1">
    <field x="-2"/>
  </colFields>
  <colItems count="2">
    <i/>
    <i/>
  </colItems>
  <dataFields count="2">
    <dataField name="Sum of PURCHASE COST" fld="5" baseField="0" baseItem="0"/>
    <dataField name="Sum of INS VALUE" fld="6"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zoomScaleNormal="100" workbookViewId="0">
      <selection activeCell="A3" sqref="A3"/>
    </sheetView>
  </sheetViews>
  <sheetFormatPr defaultColWidth="8.88671875" defaultRowHeight="15.6" x14ac:dyDescent="0.3"/>
  <cols>
    <col min="1" max="1" width="136.109375" style="5" customWidth="1"/>
    <col min="2" max="16384" width="8.88671875" style="5"/>
  </cols>
  <sheetData>
    <row r="1" spans="1:1" x14ac:dyDescent="0.3">
      <c r="A1" s="6" t="s">
        <v>0</v>
      </c>
    </row>
    <row r="2" spans="1:1" x14ac:dyDescent="0.3">
      <c r="A2" s="6" t="s">
        <v>1</v>
      </c>
    </row>
    <row r="4" spans="1:1" x14ac:dyDescent="0.3">
      <c r="A4" s="6" t="s">
        <v>2</v>
      </c>
    </row>
    <row r="5" spans="1:1" ht="93.6" x14ac:dyDescent="0.3">
      <c r="A5" s="7" t="s">
        <v>3</v>
      </c>
    </row>
    <row r="6" spans="1:1" x14ac:dyDescent="0.3">
      <c r="A6" s="6" t="s">
        <v>4</v>
      </c>
    </row>
    <row r="7" spans="1:1" ht="140.4" x14ac:dyDescent="0.3">
      <c r="A7" s="7" t="s">
        <v>5</v>
      </c>
    </row>
    <row r="8" spans="1:1" x14ac:dyDescent="0.3">
      <c r="A8" s="6" t="s">
        <v>6</v>
      </c>
    </row>
    <row r="9" spans="1:1" ht="265.2" x14ac:dyDescent="0.3">
      <c r="A9" s="7" t="s">
        <v>7</v>
      </c>
    </row>
    <row r="10" spans="1:1" x14ac:dyDescent="0.3">
      <c r="A10" s="6" t="s">
        <v>8</v>
      </c>
    </row>
    <row r="11" spans="1:1" ht="93.6" x14ac:dyDescent="0.3">
      <c r="A11" s="7" t="s">
        <v>9</v>
      </c>
    </row>
    <row r="12" spans="1:1" x14ac:dyDescent="0.3">
      <c r="A12" s="6" t="s">
        <v>10</v>
      </c>
    </row>
    <row r="13" spans="1:1" ht="46.8" x14ac:dyDescent="0.3">
      <c r="A13" s="8" t="s">
        <v>11</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B11"/>
  <sheetViews>
    <sheetView topLeftCell="A7" zoomScaleNormal="100" workbookViewId="0">
      <selection activeCell="B12" sqref="B12"/>
    </sheetView>
  </sheetViews>
  <sheetFormatPr defaultColWidth="11.5546875" defaultRowHeight="14.4" x14ac:dyDescent="0.3"/>
  <cols>
    <col min="2" max="2" width="69" customWidth="1"/>
  </cols>
  <sheetData>
    <row r="7" spans="1:2" x14ac:dyDescent="0.3">
      <c r="A7" t="s">
        <v>12</v>
      </c>
    </row>
    <row r="8" spans="1:2" x14ac:dyDescent="0.3">
      <c r="A8" t="s">
        <v>13</v>
      </c>
      <c r="B8" t="s">
        <v>14</v>
      </c>
    </row>
    <row r="9" spans="1:2" x14ac:dyDescent="0.3">
      <c r="A9" s="9">
        <v>45901</v>
      </c>
      <c r="B9" t="s">
        <v>15</v>
      </c>
    </row>
    <row r="10" spans="1:2" x14ac:dyDescent="0.3">
      <c r="A10" s="9">
        <v>45901</v>
      </c>
      <c r="B10" t="s">
        <v>16</v>
      </c>
    </row>
    <row r="11" spans="1:2" x14ac:dyDescent="0.3">
      <c r="A11" s="9">
        <v>46104</v>
      </c>
      <c r="B11" t="s">
        <v>17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Roman,Regular"&amp;12&amp;Kffffff&amp;A</oddHeader>
    <oddFooter>&amp;C&amp;"Times New Roman,Regular"&amp;12&amp;KffffffPage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3"/>
  <sheetViews>
    <sheetView zoomScaleNormal="100" workbookViewId="0">
      <selection activeCell="A2" sqref="A2"/>
    </sheetView>
  </sheetViews>
  <sheetFormatPr defaultColWidth="8.88671875" defaultRowHeight="15.6" x14ac:dyDescent="0.3"/>
  <cols>
    <col min="1" max="1" width="5.21875" style="10" customWidth="1"/>
    <col min="2" max="2" width="15.109375" style="10" customWidth="1"/>
    <col min="3" max="3" width="12.21875" style="10" customWidth="1"/>
    <col min="4" max="4" width="12.109375" style="10" customWidth="1"/>
    <col min="5" max="5" width="9.88671875" style="10" customWidth="1"/>
    <col min="6" max="6" width="10.5546875" style="10" customWidth="1"/>
    <col min="7" max="7" width="131.21875" style="10" customWidth="1"/>
    <col min="8" max="16384" width="8.88671875" style="10"/>
  </cols>
  <sheetData>
    <row r="1" spans="1:7" x14ac:dyDescent="0.3">
      <c r="A1" s="11" t="s">
        <v>18</v>
      </c>
      <c r="B1" s="11"/>
      <c r="C1" s="11"/>
      <c r="D1" s="11"/>
      <c r="E1" s="11"/>
      <c r="G1" s="11"/>
    </row>
    <row r="2" spans="1:7" x14ac:dyDescent="0.3">
      <c r="A2" s="4" t="str">
        <f>NOTES!$A$2</f>
        <v>Spreadsheet Last Updated 23/03/26</v>
      </c>
      <c r="B2" s="4"/>
      <c r="C2" s="4"/>
      <c r="D2" s="4"/>
      <c r="E2" s="11"/>
      <c r="G2" s="11"/>
    </row>
    <row r="3" spans="1:7" ht="31.2" x14ac:dyDescent="0.3">
      <c r="A3" s="12" t="s">
        <v>19</v>
      </c>
      <c r="B3" s="13" t="s">
        <v>20</v>
      </c>
      <c r="C3" s="14" t="s">
        <v>21</v>
      </c>
      <c r="D3" s="14" t="s">
        <v>22</v>
      </c>
      <c r="E3" s="14" t="s">
        <v>23</v>
      </c>
      <c r="F3" s="15" t="s">
        <v>24</v>
      </c>
      <c r="G3" s="16" t="s">
        <v>25</v>
      </c>
    </row>
    <row r="4" spans="1:7" ht="62.4" x14ac:dyDescent="0.3">
      <c r="A4" s="17" t="s">
        <v>26</v>
      </c>
      <c r="B4" s="18" t="s">
        <v>27</v>
      </c>
      <c r="C4" s="19">
        <v>1950</v>
      </c>
      <c r="D4" s="19" t="s">
        <v>28</v>
      </c>
      <c r="E4" s="20">
        <v>10</v>
      </c>
      <c r="F4" s="21" t="s">
        <v>29</v>
      </c>
      <c r="G4" s="22" t="s">
        <v>30</v>
      </c>
    </row>
    <row r="5" spans="1:7" ht="109.2" x14ac:dyDescent="0.3">
      <c r="A5" s="23" t="s">
        <v>31</v>
      </c>
      <c r="B5" s="24" t="s">
        <v>32</v>
      </c>
      <c r="C5" s="25">
        <v>1987</v>
      </c>
      <c r="D5" s="26">
        <v>100</v>
      </c>
      <c r="E5" s="20">
        <v>10</v>
      </c>
      <c r="F5" s="27" t="s">
        <v>33</v>
      </c>
      <c r="G5" s="28" t="s">
        <v>34</v>
      </c>
    </row>
    <row r="6" spans="1:7" ht="374.4" x14ac:dyDescent="0.3">
      <c r="A6" s="23" t="s">
        <v>35</v>
      </c>
      <c r="B6" s="24" t="s">
        <v>36</v>
      </c>
      <c r="C6" s="25" t="s">
        <v>37</v>
      </c>
      <c r="D6" s="25" t="s">
        <v>28</v>
      </c>
      <c r="E6" s="20">
        <v>10</v>
      </c>
      <c r="F6" s="27" t="s">
        <v>38</v>
      </c>
      <c r="G6" s="28" t="s">
        <v>39</v>
      </c>
    </row>
    <row r="7" spans="1:7" ht="171.6" x14ac:dyDescent="0.3">
      <c r="A7" s="23" t="s">
        <v>40</v>
      </c>
      <c r="B7" s="29" t="s">
        <v>41</v>
      </c>
      <c r="C7" s="25">
        <v>2003</v>
      </c>
      <c r="D7" s="26">
        <v>12000</v>
      </c>
      <c r="E7" s="20">
        <v>10</v>
      </c>
      <c r="F7" s="27" t="s">
        <v>42</v>
      </c>
      <c r="G7" s="28" t="s">
        <v>43</v>
      </c>
    </row>
    <row r="8" spans="1:7" ht="218.4" x14ac:dyDescent="0.3">
      <c r="A8" s="30" t="s">
        <v>44</v>
      </c>
      <c r="B8" s="31" t="s">
        <v>45</v>
      </c>
      <c r="C8" s="32">
        <v>2007</v>
      </c>
      <c r="D8" s="33">
        <v>10500</v>
      </c>
      <c r="E8" s="34">
        <v>10</v>
      </c>
      <c r="F8" s="35" t="s">
        <v>46</v>
      </c>
      <c r="G8" s="36" t="s">
        <v>47</v>
      </c>
    </row>
    <row r="9" spans="1:7" x14ac:dyDescent="0.3">
      <c r="C9" s="37"/>
      <c r="D9" s="37"/>
      <c r="E9" s="37"/>
      <c r="G9" s="37"/>
    </row>
    <row r="10" spans="1:7" x14ac:dyDescent="0.3">
      <c r="C10" s="38"/>
      <c r="D10" s="38"/>
      <c r="E10" s="38"/>
      <c r="G10" s="38" t="s">
        <v>48</v>
      </c>
    </row>
    <row r="11" spans="1:7" x14ac:dyDescent="0.3">
      <c r="C11" s="38"/>
      <c r="D11" s="38"/>
      <c r="E11" s="38"/>
      <c r="G11" s="38"/>
    </row>
    <row r="12" spans="1:7" x14ac:dyDescent="0.3">
      <c r="C12" s="39"/>
      <c r="D12" s="39"/>
      <c r="E12" s="39"/>
      <c r="G12" s="39"/>
    </row>
    <row r="13" spans="1:7" x14ac:dyDescent="0.25">
      <c r="C13" s="40"/>
      <c r="D13" s="40"/>
      <c r="E13" s="40"/>
      <c r="G13" s="40"/>
    </row>
  </sheetData>
  <mergeCells count="1">
    <mergeCell ref="A2:D2"/>
  </mergeCells>
  <pageMargins left="0.23611111111111099" right="0.23611111111111099" top="0.74791666666666701" bottom="0.74791666666666701"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1"/>
  <sheetViews>
    <sheetView tabSelected="1" zoomScaleNormal="100" workbookViewId="0">
      <selection activeCell="K8" sqref="K8"/>
    </sheetView>
  </sheetViews>
  <sheetFormatPr defaultColWidth="8.5546875" defaultRowHeight="14.4" x14ac:dyDescent="0.3"/>
  <cols>
    <col min="1" max="1" width="6.21875" customWidth="1"/>
    <col min="2" max="2" width="34.88671875" customWidth="1"/>
    <col min="3" max="3" width="29.77734375" customWidth="1"/>
    <col min="4" max="4" width="7.6640625" customWidth="1"/>
    <col min="5" max="5" width="20.6640625" customWidth="1"/>
    <col min="6" max="6" width="10.44140625" customWidth="1"/>
    <col min="7" max="7" width="8.6640625" customWidth="1"/>
    <col min="8" max="8" width="8" customWidth="1"/>
    <col min="9" max="9" width="17.6640625" customWidth="1"/>
    <col min="10" max="10" width="37.5546875" customWidth="1"/>
  </cols>
  <sheetData>
    <row r="1" spans="1:10" x14ac:dyDescent="0.3">
      <c r="A1" s="41" t="s">
        <v>49</v>
      </c>
    </row>
    <row r="2" spans="1:10" ht="15.6" x14ac:dyDescent="0.3">
      <c r="A2" s="4" t="str">
        <f>NOTES!$A$2</f>
        <v>Spreadsheet Last Updated 23/03/26</v>
      </c>
      <c r="B2" s="4"/>
    </row>
    <row r="3" spans="1:10" ht="28.8" x14ac:dyDescent="0.3">
      <c r="A3" s="42" t="s">
        <v>19</v>
      </c>
      <c r="B3" s="43" t="s">
        <v>50</v>
      </c>
      <c r="C3" s="43" t="s">
        <v>51</v>
      </c>
      <c r="D3" s="43" t="s">
        <v>52</v>
      </c>
      <c r="E3" s="43" t="s">
        <v>53</v>
      </c>
      <c r="F3" s="43" t="s">
        <v>22</v>
      </c>
      <c r="G3" s="43" t="s">
        <v>54</v>
      </c>
      <c r="H3" s="43" t="s">
        <v>23</v>
      </c>
      <c r="I3" s="44" t="s">
        <v>55</v>
      </c>
      <c r="J3" s="45" t="s">
        <v>56</v>
      </c>
    </row>
    <row r="4" spans="1:10" x14ac:dyDescent="0.3">
      <c r="A4" s="46" t="s">
        <v>57</v>
      </c>
      <c r="B4" s="47" t="s">
        <v>58</v>
      </c>
      <c r="C4" s="47" t="s">
        <v>41</v>
      </c>
      <c r="D4" s="47" t="s">
        <v>59</v>
      </c>
      <c r="E4" s="48" t="str">
        <f>VLOOKUP(D4,'3 REFERENCE TABLES'!$B$5:$D$23,2,FALSE())</f>
        <v>Pavilion</v>
      </c>
      <c r="F4" s="47">
        <v>17500</v>
      </c>
      <c r="G4" s="47">
        <v>30000</v>
      </c>
      <c r="H4" s="49"/>
      <c r="I4" s="48" t="str">
        <f>VLOOKUP(D4,'3 REFERENCE TABLES'!$B$5:$E$23,4,FALSE())</f>
        <v>Premises</v>
      </c>
      <c r="J4" s="50" t="s">
        <v>60</v>
      </c>
    </row>
    <row r="5" spans="1:10" x14ac:dyDescent="0.3">
      <c r="A5" s="51" t="s">
        <v>61</v>
      </c>
      <c r="B5" s="52" t="s">
        <v>62</v>
      </c>
      <c r="C5" s="52" t="s">
        <v>41</v>
      </c>
      <c r="D5" s="52" t="s">
        <v>63</v>
      </c>
      <c r="E5" s="48" t="str">
        <f>VLOOKUP(D5,'3 REFERENCE TABLES'!$B$5:$D$23,2,FALSE())</f>
        <v>Shed</v>
      </c>
      <c r="F5" s="52">
        <v>1000</v>
      </c>
      <c r="G5" s="52">
        <v>1000</v>
      </c>
      <c r="H5" s="53"/>
      <c r="I5" s="48" t="str">
        <f>VLOOKUP(D5,'3 REFERENCE TABLES'!$B$5:$E$23,4,FALSE())</f>
        <v>Premises</v>
      </c>
      <c r="J5" s="54" t="s">
        <v>64</v>
      </c>
    </row>
    <row r="6" spans="1:10" x14ac:dyDescent="0.3">
      <c r="A6" s="51" t="s">
        <v>65</v>
      </c>
      <c r="B6" s="52" t="s">
        <v>66</v>
      </c>
      <c r="C6" s="52" t="s">
        <v>41</v>
      </c>
      <c r="D6" s="52" t="s">
        <v>63</v>
      </c>
      <c r="E6" s="48" t="str">
        <f>VLOOKUP(D6,'3 REFERENCE TABLES'!$B$5:$D$23,2,FALSE())</f>
        <v>Shed</v>
      </c>
      <c r="F6" s="52">
        <v>1000</v>
      </c>
      <c r="G6" s="52">
        <v>1000</v>
      </c>
      <c r="H6" s="53"/>
      <c r="I6" s="48" t="str">
        <f>VLOOKUP(D6,'3 REFERENCE TABLES'!$B$5:$E$23,4,FALSE())</f>
        <v>Premises</v>
      </c>
      <c r="J6" s="54" t="s">
        <v>67</v>
      </c>
    </row>
    <row r="7" spans="1:10" x14ac:dyDescent="0.3">
      <c r="A7" s="51" t="s">
        <v>68</v>
      </c>
      <c r="B7" s="52" t="s">
        <v>69</v>
      </c>
      <c r="C7" s="52" t="s">
        <v>41</v>
      </c>
      <c r="D7" s="52" t="s">
        <v>70</v>
      </c>
      <c r="E7" s="48" t="str">
        <f>VLOOKUP(D7,'3 REFERENCE TABLES'!$B$5:$D$23,2,FALSE())</f>
        <v>Gates and Fences</v>
      </c>
      <c r="F7" s="52">
        <v>0</v>
      </c>
      <c r="G7" s="52">
        <v>3500</v>
      </c>
      <c r="H7" s="53"/>
      <c r="I7" s="48" t="str">
        <f>VLOOKUP(D7,'3 REFERENCE TABLES'!$B$5:$E$23,4,FALSE())</f>
        <v>Gates and Fences</v>
      </c>
      <c r="J7" s="54" t="s">
        <v>71</v>
      </c>
    </row>
    <row r="8" spans="1:10" x14ac:dyDescent="0.3">
      <c r="A8" s="51" t="s">
        <v>72</v>
      </c>
      <c r="B8" s="52" t="s">
        <v>73</v>
      </c>
      <c r="C8" s="52" t="s">
        <v>41</v>
      </c>
      <c r="D8" s="52" t="s">
        <v>74</v>
      </c>
      <c r="E8" s="48" t="str">
        <f>VLOOKUP(D8,'3 REFERENCE TABLES'!$B$5:$D$23,2,FALSE())</f>
        <v>Wooden Bench</v>
      </c>
      <c r="F8" s="52">
        <v>0</v>
      </c>
      <c r="G8" s="52">
        <v>400</v>
      </c>
      <c r="H8" s="53"/>
      <c r="I8" s="48" t="str">
        <f>VLOOKUP(D8,'3 REFERENCE TABLES'!$B$5:$E$23,4,FALSE())</f>
        <v>Street Furniture</v>
      </c>
      <c r="J8" s="54" t="s">
        <v>75</v>
      </c>
    </row>
    <row r="9" spans="1:10" x14ac:dyDescent="0.3">
      <c r="A9" s="51" t="s">
        <v>76</v>
      </c>
      <c r="B9" s="52" t="s">
        <v>77</v>
      </c>
      <c r="C9" s="52" t="s">
        <v>41</v>
      </c>
      <c r="D9" s="52" t="s">
        <v>78</v>
      </c>
      <c r="E9" s="48" t="str">
        <f>VLOOKUP(D9,'3 REFERENCE TABLES'!$B$5:$D$23,2,FALSE())</f>
        <v>Plastic Picnic Table</v>
      </c>
      <c r="F9" s="52">
        <v>500</v>
      </c>
      <c r="G9" s="52">
        <v>600</v>
      </c>
      <c r="H9" s="53">
        <v>500</v>
      </c>
      <c r="I9" s="48" t="str">
        <f>VLOOKUP(D9,'3 REFERENCE TABLES'!$B$5:$E$23,4,FALSE())</f>
        <v>Street Furniture</v>
      </c>
      <c r="J9" s="54" t="s">
        <v>79</v>
      </c>
    </row>
    <row r="10" spans="1:10" x14ac:dyDescent="0.3">
      <c r="A10" s="51" t="s">
        <v>80</v>
      </c>
      <c r="B10" s="52" t="s">
        <v>81</v>
      </c>
      <c r="C10" s="52" t="s">
        <v>41</v>
      </c>
      <c r="D10" s="52" t="s">
        <v>82</v>
      </c>
      <c r="E10" s="48" t="str">
        <f>VLOOKUP(D10,'3 REFERENCE TABLES'!$B$5:$D$23,2,FALSE())</f>
        <v>Plastic Bench</v>
      </c>
      <c r="F10" s="52">
        <v>295</v>
      </c>
      <c r="G10" s="52">
        <v>400</v>
      </c>
      <c r="H10" s="53">
        <v>295</v>
      </c>
      <c r="I10" s="48" t="str">
        <f>VLOOKUP(D10,'3 REFERENCE TABLES'!$B$5:$E$23,4,FALSE())</f>
        <v>Street Furniture</v>
      </c>
      <c r="J10" s="54" t="s">
        <v>79</v>
      </c>
    </row>
    <row r="11" spans="1:10" x14ac:dyDescent="0.3">
      <c r="A11" s="51" t="s">
        <v>83</v>
      </c>
      <c r="B11" s="52" t="s">
        <v>84</v>
      </c>
      <c r="C11" s="52" t="s">
        <v>41</v>
      </c>
      <c r="D11" s="52" t="s">
        <v>85</v>
      </c>
      <c r="E11" s="48" t="str">
        <f>VLOOKUP(D11,'3 REFERENCE TABLES'!$B$5:$D$23,2,FALSE())</f>
        <v>Signs</v>
      </c>
      <c r="F11" s="52">
        <v>495</v>
      </c>
      <c r="G11" s="52">
        <v>600</v>
      </c>
      <c r="H11" s="53">
        <v>495</v>
      </c>
      <c r="I11" s="48" t="str">
        <f>VLOOKUP(D11,'3 REFERENCE TABLES'!$B$5:$E$23,4,FALSE())</f>
        <v>Street Furniture</v>
      </c>
      <c r="J11" s="54" t="s">
        <v>86</v>
      </c>
    </row>
    <row r="12" spans="1:10" x14ac:dyDescent="0.3">
      <c r="A12" s="51" t="s">
        <v>87</v>
      </c>
      <c r="B12" s="52" t="s">
        <v>88</v>
      </c>
      <c r="C12" s="52" t="s">
        <v>41</v>
      </c>
      <c r="D12" s="52" t="s">
        <v>74</v>
      </c>
      <c r="E12" s="48" t="str">
        <f>VLOOKUP(D12,'3 REFERENCE TABLES'!$B$5:$D$23,2,FALSE())</f>
        <v>Wooden Bench</v>
      </c>
      <c r="F12" s="52">
        <v>0</v>
      </c>
      <c r="G12" s="52">
        <v>400</v>
      </c>
      <c r="H12" s="53"/>
      <c r="I12" s="48" t="str">
        <f>VLOOKUP(D12,'3 REFERENCE TABLES'!$B$5:$E$23,4,FALSE())</f>
        <v>Street Furniture</v>
      </c>
      <c r="J12" s="54" t="s">
        <v>75</v>
      </c>
    </row>
    <row r="13" spans="1:10" x14ac:dyDescent="0.3">
      <c r="A13" s="51" t="s">
        <v>89</v>
      </c>
      <c r="B13" s="52" t="s">
        <v>90</v>
      </c>
      <c r="C13" s="52" t="s">
        <v>41</v>
      </c>
      <c r="D13" s="52" t="s">
        <v>91</v>
      </c>
      <c r="E13" s="48" t="str">
        <f>VLOOKUP(D13,'3 REFERENCE TABLES'!$B$5:$D$23,2,FALSE())</f>
        <v>Wooden Picnic Table</v>
      </c>
      <c r="F13" s="52">
        <v>0</v>
      </c>
      <c r="G13" s="52">
        <v>800</v>
      </c>
      <c r="H13" s="53"/>
      <c r="I13" s="48" t="str">
        <f>VLOOKUP(D13,'3 REFERENCE TABLES'!$B$5:$E$23,4,FALSE())</f>
        <v>Street Furniture</v>
      </c>
      <c r="J13" s="54" t="s">
        <v>75</v>
      </c>
    </row>
    <row r="14" spans="1:10" x14ac:dyDescent="0.3">
      <c r="A14" s="51" t="s">
        <v>92</v>
      </c>
      <c r="B14" s="52" t="s">
        <v>93</v>
      </c>
      <c r="C14" s="52" t="s">
        <v>41</v>
      </c>
      <c r="D14" s="52" t="s">
        <v>91</v>
      </c>
      <c r="E14" s="48" t="str">
        <f>VLOOKUP(D14,'3 REFERENCE TABLES'!$B$5:$D$23,2,FALSE())</f>
        <v>Wooden Picnic Table</v>
      </c>
      <c r="F14" s="52">
        <v>0</v>
      </c>
      <c r="G14" s="52">
        <v>800</v>
      </c>
      <c r="H14" s="53"/>
      <c r="I14" s="48" t="str">
        <f>VLOOKUP(D14,'3 REFERENCE TABLES'!$B$5:$E$23,4,FALSE())</f>
        <v>Street Furniture</v>
      </c>
      <c r="J14" s="54" t="s">
        <v>75</v>
      </c>
    </row>
    <row r="15" spans="1:10" x14ac:dyDescent="0.3">
      <c r="A15" s="51" t="s">
        <v>94</v>
      </c>
      <c r="B15" s="52" t="s">
        <v>95</v>
      </c>
      <c r="C15" s="52" t="s">
        <v>41</v>
      </c>
      <c r="D15" s="52" t="s">
        <v>96</v>
      </c>
      <c r="E15" s="48" t="str">
        <f>VLOOKUP(D15,'3 REFERENCE TABLES'!$B$5:$D$23,2,FALSE())</f>
        <v>Waste Bin</v>
      </c>
      <c r="F15" s="52">
        <v>255</v>
      </c>
      <c r="G15" s="52">
        <v>300</v>
      </c>
      <c r="H15" s="53">
        <v>255</v>
      </c>
      <c r="I15" s="48" t="str">
        <f>VLOOKUP(D15,'3 REFERENCE TABLES'!$B$5:$E$23,4,FALSE())</f>
        <v>Street Furniture</v>
      </c>
      <c r="J15" s="54" t="s">
        <v>97</v>
      </c>
    </row>
    <row r="16" spans="1:10" x14ac:dyDescent="0.3">
      <c r="A16" s="51" t="s">
        <v>98</v>
      </c>
      <c r="B16" s="52" t="s">
        <v>99</v>
      </c>
      <c r="C16" s="52" t="s">
        <v>41</v>
      </c>
      <c r="D16" s="52" t="s">
        <v>100</v>
      </c>
      <c r="E16" s="48" t="str">
        <f>VLOOKUP(D16,'3 REFERENCE TABLES'!$B$5:$D$23,2,FALSE())</f>
        <v>Noticeboard</v>
      </c>
      <c r="F16" s="52">
        <v>1250</v>
      </c>
      <c r="G16" s="52">
        <v>1500</v>
      </c>
      <c r="H16" s="53">
        <v>1250</v>
      </c>
      <c r="I16" s="48" t="str">
        <f>VLOOKUP(D16,'3 REFERENCE TABLES'!$B$5:$E$23,4,FALSE())</f>
        <v>Street Furniture</v>
      </c>
      <c r="J16" s="54" t="s">
        <v>101</v>
      </c>
    </row>
    <row r="17" spans="1:10" x14ac:dyDescent="0.3">
      <c r="A17" s="51" t="s">
        <v>102</v>
      </c>
      <c r="B17" s="52" t="s">
        <v>103</v>
      </c>
      <c r="C17" s="52" t="s">
        <v>41</v>
      </c>
      <c r="D17" s="52" t="s">
        <v>85</v>
      </c>
      <c r="E17" s="48" t="str">
        <f>VLOOKUP(D17,'3 REFERENCE TABLES'!$B$5:$D$23,2,FALSE())</f>
        <v>Signs</v>
      </c>
      <c r="F17" s="52">
        <v>0</v>
      </c>
      <c r="G17" s="52">
        <v>600</v>
      </c>
      <c r="H17" s="53"/>
      <c r="I17" s="48" t="str">
        <f>VLOOKUP(D17,'3 REFERENCE TABLES'!$B$5:$E$23,4,FALSE())</f>
        <v>Street Furniture</v>
      </c>
      <c r="J17" s="54" t="s">
        <v>104</v>
      </c>
    </row>
    <row r="18" spans="1:10" x14ac:dyDescent="0.3">
      <c r="A18" s="51" t="s">
        <v>105</v>
      </c>
      <c r="B18" s="52" t="s">
        <v>106</v>
      </c>
      <c r="C18" s="52" t="s">
        <v>41</v>
      </c>
      <c r="D18" s="52" t="s">
        <v>107</v>
      </c>
      <c r="E18" s="48" t="str">
        <f>VLOOKUP(D18,'3 REFERENCE TABLES'!$B$5:$D$23,2,FALSE())</f>
        <v>Tools and Equipment</v>
      </c>
      <c r="F18" s="52">
        <v>0</v>
      </c>
      <c r="G18" s="52">
        <v>0</v>
      </c>
      <c r="H18" s="53"/>
      <c r="I18" s="48" t="str">
        <f>VLOOKUP(D18,'3 REFERENCE TABLES'!$B$5:$E$23,4,FALSE())</f>
        <v>General Contents</v>
      </c>
      <c r="J18" s="54" t="s">
        <v>108</v>
      </c>
    </row>
    <row r="19" spans="1:10" x14ac:dyDescent="0.3">
      <c r="A19" s="51" t="s">
        <v>109</v>
      </c>
      <c r="B19" s="52" t="s">
        <v>110</v>
      </c>
      <c r="C19" s="52" t="s">
        <v>41</v>
      </c>
      <c r="D19" s="52" t="s">
        <v>111</v>
      </c>
      <c r="E19" s="48" t="str">
        <f>VLOOKUP(D19,'3 REFERENCE TABLES'!$B$5:$D$23,2,FALSE())</f>
        <v>War Memorial</v>
      </c>
      <c r="F19" s="52">
        <v>0</v>
      </c>
      <c r="G19" s="52">
        <v>2000</v>
      </c>
      <c r="H19" s="53"/>
      <c r="I19" s="48" t="str">
        <f>VLOOKUP(D19,'3 REFERENCE TABLES'!$B$5:$E$23,4,FALSE())</f>
        <v>War Memorial</v>
      </c>
      <c r="J19" s="54" t="s">
        <v>112</v>
      </c>
    </row>
    <row r="20" spans="1:10" x14ac:dyDescent="0.3">
      <c r="A20" s="51" t="s">
        <v>113</v>
      </c>
      <c r="B20" s="52" t="s">
        <v>114</v>
      </c>
      <c r="C20" s="52" t="s">
        <v>45</v>
      </c>
      <c r="D20" s="52" t="s">
        <v>82</v>
      </c>
      <c r="E20" s="48" t="str">
        <f>VLOOKUP(D20,'3 REFERENCE TABLES'!$B$5:$D$23,2,FALSE())</f>
        <v>Plastic Bench</v>
      </c>
      <c r="F20" s="52">
        <v>329</v>
      </c>
      <c r="G20" s="52">
        <v>400</v>
      </c>
      <c r="H20" s="53">
        <v>329</v>
      </c>
      <c r="I20" s="48" t="str">
        <f>VLOOKUP(D20,'3 REFERENCE TABLES'!$B$5:$E$23,4,FALSE())</f>
        <v>Street Furniture</v>
      </c>
      <c r="J20" s="54" t="s">
        <v>115</v>
      </c>
    </row>
    <row r="21" spans="1:10" x14ac:dyDescent="0.3">
      <c r="A21" s="51" t="s">
        <v>116</v>
      </c>
      <c r="B21" s="52" t="s">
        <v>117</v>
      </c>
      <c r="C21" s="52" t="s">
        <v>45</v>
      </c>
      <c r="D21" s="52" t="s">
        <v>78</v>
      </c>
      <c r="E21" s="48" t="str">
        <f>VLOOKUP(D21,'3 REFERENCE TABLES'!$B$5:$D$23,2,FALSE())</f>
        <v>Plastic Picnic Table</v>
      </c>
      <c r="F21" s="52">
        <v>700</v>
      </c>
      <c r="G21" s="52">
        <v>800</v>
      </c>
      <c r="H21" s="53">
        <v>700</v>
      </c>
      <c r="I21" s="48" t="str">
        <f>VLOOKUP(D21,'3 REFERENCE TABLES'!$B$5:$E$23,4,FALSE())</f>
        <v>Street Furniture</v>
      </c>
      <c r="J21" s="54" t="s">
        <v>115</v>
      </c>
    </row>
    <row r="22" spans="1:10" x14ac:dyDescent="0.3">
      <c r="A22" s="51" t="s">
        <v>118</v>
      </c>
      <c r="B22" s="52" t="s">
        <v>119</v>
      </c>
      <c r="C22" s="52" t="s">
        <v>120</v>
      </c>
      <c r="D22" s="52" t="s">
        <v>74</v>
      </c>
      <c r="E22" s="48" t="str">
        <f>VLOOKUP(D22,'3 REFERENCE TABLES'!$B$5:$D$23,2,FALSE())</f>
        <v>Wooden Bench</v>
      </c>
      <c r="F22" s="52"/>
      <c r="G22" s="52">
        <v>2000</v>
      </c>
      <c r="H22" s="53"/>
      <c r="I22" s="48" t="str">
        <f>VLOOKUP(D22,'3 REFERENCE TABLES'!$B$5:$E$23,4,FALSE())</f>
        <v>Street Furniture</v>
      </c>
      <c r="J22" s="54" t="s">
        <v>121</v>
      </c>
    </row>
    <row r="23" spans="1:10" x14ac:dyDescent="0.3">
      <c r="A23" s="51" t="s">
        <v>122</v>
      </c>
      <c r="B23" s="52" t="s">
        <v>123</v>
      </c>
      <c r="C23" s="52" t="s">
        <v>120</v>
      </c>
      <c r="D23" s="52" t="s">
        <v>100</v>
      </c>
      <c r="E23" s="48" t="str">
        <f>VLOOKUP(D23,'3 REFERENCE TABLES'!$B$5:$D$23,2,FALSE())</f>
        <v>Noticeboard</v>
      </c>
      <c r="F23" s="52"/>
      <c r="G23" s="52">
        <v>3000</v>
      </c>
      <c r="H23" s="53"/>
      <c r="I23" s="48" t="str">
        <f>VLOOKUP(D23,'3 REFERENCE TABLES'!$B$5:$E$23,4,FALSE())</f>
        <v>Street Furniture</v>
      </c>
      <c r="J23" s="54" t="s">
        <v>124</v>
      </c>
    </row>
    <row r="24" spans="1:10" x14ac:dyDescent="0.3">
      <c r="A24" s="51" t="s">
        <v>125</v>
      </c>
      <c r="B24" s="52" t="s">
        <v>126</v>
      </c>
      <c r="C24" s="52" t="s">
        <v>120</v>
      </c>
      <c r="D24" s="52" t="s">
        <v>91</v>
      </c>
      <c r="E24" s="48" t="str">
        <f>VLOOKUP(D24,'3 REFERENCE TABLES'!$B$5:$D$23,2,FALSE())</f>
        <v>Wooden Picnic Table</v>
      </c>
      <c r="F24" s="52"/>
      <c r="G24" s="52">
        <v>800</v>
      </c>
      <c r="H24" s="53"/>
      <c r="I24" s="48" t="str">
        <f>VLOOKUP(D24,'3 REFERENCE TABLES'!$B$5:$E$23,4,FALSE())</f>
        <v>Street Furniture</v>
      </c>
      <c r="J24" s="54" t="s">
        <v>124</v>
      </c>
    </row>
    <row r="25" spans="1:10" x14ac:dyDescent="0.3">
      <c r="A25" s="51" t="s">
        <v>127</v>
      </c>
      <c r="B25" s="52" t="s">
        <v>128</v>
      </c>
      <c r="C25" s="52" t="s">
        <v>120</v>
      </c>
      <c r="D25" s="52" t="s">
        <v>85</v>
      </c>
      <c r="E25" s="48" t="str">
        <f>VLOOKUP(D25,'3 REFERENCE TABLES'!$B$5:$D$23,2,FALSE())</f>
        <v>Signs</v>
      </c>
      <c r="F25" s="52"/>
      <c r="G25" s="52">
        <v>500</v>
      </c>
      <c r="H25" s="53"/>
      <c r="I25" s="48" t="str">
        <f>VLOOKUP(D25,'3 REFERENCE TABLES'!$B$5:$E$23,4,FALSE())</f>
        <v>Street Furniture</v>
      </c>
      <c r="J25" s="54" t="s">
        <v>124</v>
      </c>
    </row>
    <row r="26" spans="1:10" x14ac:dyDescent="0.3">
      <c r="A26" s="51" t="s">
        <v>129</v>
      </c>
      <c r="B26" s="52" t="s">
        <v>130</v>
      </c>
      <c r="C26" s="52" t="s">
        <v>120</v>
      </c>
      <c r="D26" s="52" t="s">
        <v>131</v>
      </c>
      <c r="E26" s="48" t="str">
        <f>VLOOKUP(D26,'3 REFERENCE TABLES'!$B$5:$D$23,2,FALSE())</f>
        <v>Street Light</v>
      </c>
      <c r="F26" s="52">
        <v>200</v>
      </c>
      <c r="G26" s="52">
        <v>400</v>
      </c>
      <c r="H26" s="53">
        <v>200</v>
      </c>
      <c r="I26" s="48" t="str">
        <f>VLOOKUP(D26,'3 REFERENCE TABLES'!$B$5:$E$23,4,FALSE())</f>
        <v>Street Furniture</v>
      </c>
      <c r="J26" s="54" t="s">
        <v>132</v>
      </c>
    </row>
    <row r="27" spans="1:10" x14ac:dyDescent="0.3">
      <c r="A27" s="51" t="s">
        <v>133</v>
      </c>
      <c r="B27" s="52" t="s">
        <v>134</v>
      </c>
      <c r="C27" s="52" t="s">
        <v>135</v>
      </c>
      <c r="D27" s="52" t="s">
        <v>136</v>
      </c>
      <c r="E27" s="48" t="str">
        <f>VLOOKUP(D27,'3 REFERENCE TABLES'!$B$5:$D$23,2,FALSE())</f>
        <v>Speed Indicator Device</v>
      </c>
      <c r="F27" s="52">
        <v>2000</v>
      </c>
      <c r="G27" s="52">
        <v>2500</v>
      </c>
      <c r="H27" s="53">
        <v>2000</v>
      </c>
      <c r="I27" s="48" t="str">
        <f>VLOOKUP(D27,'3 REFERENCE TABLES'!$B$5:$E$23,4,FALSE())</f>
        <v>Street Furniture</v>
      </c>
      <c r="J27" s="54" t="s">
        <v>137</v>
      </c>
    </row>
    <row r="28" spans="1:10" x14ac:dyDescent="0.3">
      <c r="A28" s="51" t="s">
        <v>138</v>
      </c>
      <c r="B28" s="52" t="s">
        <v>139</v>
      </c>
      <c r="C28" s="52" t="s">
        <v>140</v>
      </c>
      <c r="D28" s="52" t="s">
        <v>136</v>
      </c>
      <c r="E28" s="48" t="str">
        <f>VLOOKUP(D28,'3 REFERENCE TABLES'!$B$5:$D$23,2,FALSE())</f>
        <v>Speed Indicator Device</v>
      </c>
      <c r="F28" s="52">
        <v>2000</v>
      </c>
      <c r="G28" s="52">
        <v>2500</v>
      </c>
      <c r="H28" s="53">
        <v>2000</v>
      </c>
      <c r="I28" s="48" t="str">
        <f>VLOOKUP(D28,'3 REFERENCE TABLES'!$B$5:$E$23,4,FALSE())</f>
        <v>Street Furniture</v>
      </c>
      <c r="J28" s="54" t="s">
        <v>137</v>
      </c>
    </row>
    <row r="29" spans="1:10" x14ac:dyDescent="0.3">
      <c r="A29" s="51" t="s">
        <v>141</v>
      </c>
      <c r="B29" s="52" t="s">
        <v>142</v>
      </c>
      <c r="C29" s="52" t="s">
        <v>143</v>
      </c>
      <c r="D29" s="52" t="s">
        <v>85</v>
      </c>
      <c r="E29" s="48" t="str">
        <f>VLOOKUP(D29,'3 REFERENCE TABLES'!$B$5:$D$23,2,FALSE())</f>
        <v>Signs</v>
      </c>
      <c r="F29" s="52">
        <v>0</v>
      </c>
      <c r="G29" s="52">
        <v>1500</v>
      </c>
      <c r="H29" s="53">
        <v>100</v>
      </c>
      <c r="I29" s="48" t="str">
        <f>VLOOKUP(D29,'3 REFERENCE TABLES'!$B$5:$E$23,4,FALSE())</f>
        <v>Street Furniture</v>
      </c>
      <c r="J29" s="54" t="s">
        <v>144</v>
      </c>
    </row>
    <row r="30" spans="1:10" x14ac:dyDescent="0.3">
      <c r="A30" s="51" t="s">
        <v>145</v>
      </c>
      <c r="B30" s="52" t="s">
        <v>146</v>
      </c>
      <c r="C30" s="52" t="s">
        <v>147</v>
      </c>
      <c r="D30" s="52" t="s">
        <v>85</v>
      </c>
      <c r="E30" s="48" t="str">
        <f>VLOOKUP(D30,'3 REFERENCE TABLES'!$B$5:$D$23,2,FALSE())</f>
        <v>Signs</v>
      </c>
      <c r="F30" s="52">
        <v>0</v>
      </c>
      <c r="G30" s="52">
        <v>1500</v>
      </c>
      <c r="H30" s="53">
        <v>100</v>
      </c>
      <c r="I30" s="48" t="str">
        <f>VLOOKUP(D30,'3 REFERENCE TABLES'!$B$5:$E$23,4,FALSE())</f>
        <v>Street Furniture</v>
      </c>
      <c r="J30" s="54" t="s">
        <v>148</v>
      </c>
    </row>
    <row r="31" spans="1:10" x14ac:dyDescent="0.3">
      <c r="A31" s="51" t="s">
        <v>149</v>
      </c>
      <c r="B31" s="52" t="s">
        <v>150</v>
      </c>
      <c r="C31" s="52" t="s">
        <v>151</v>
      </c>
      <c r="D31" s="52" t="s">
        <v>85</v>
      </c>
      <c r="E31" s="48" t="str">
        <f>VLOOKUP(D31,'3 REFERENCE TABLES'!$B$5:$D$23,2,FALSE())</f>
        <v>Signs</v>
      </c>
      <c r="F31" s="52">
        <v>0</v>
      </c>
      <c r="G31" s="52">
        <v>500</v>
      </c>
      <c r="H31" s="53"/>
      <c r="I31" s="48" t="str">
        <f>VLOOKUP(D31,'3 REFERENCE TABLES'!$B$5:$E$23,4,FALSE())</f>
        <v>Street Furniture</v>
      </c>
      <c r="J31" s="54" t="s">
        <v>152</v>
      </c>
    </row>
    <row r="32" spans="1:10" x14ac:dyDescent="0.3">
      <c r="A32" s="51" t="s">
        <v>153</v>
      </c>
      <c r="B32" s="52" t="s">
        <v>154</v>
      </c>
      <c r="C32" s="52" t="s">
        <v>155</v>
      </c>
      <c r="D32" s="52" t="s">
        <v>85</v>
      </c>
      <c r="E32" s="48" t="str">
        <f>VLOOKUP(D32,'3 REFERENCE TABLES'!$B$5:$D$23,2,FALSE())</f>
        <v>Signs</v>
      </c>
      <c r="F32" s="52">
        <v>1550</v>
      </c>
      <c r="G32" s="52">
        <v>1600</v>
      </c>
      <c r="H32" s="53">
        <v>1550</v>
      </c>
      <c r="I32" s="48" t="str">
        <f>VLOOKUP(D32,'3 REFERENCE TABLES'!$B$5:$E$23,4,FALSE())</f>
        <v>Street Furniture</v>
      </c>
      <c r="J32" s="54" t="s">
        <v>156</v>
      </c>
    </row>
    <row r="33" spans="1:10" x14ac:dyDescent="0.3">
      <c r="A33" s="51" t="s">
        <v>157</v>
      </c>
      <c r="B33" s="52" t="s">
        <v>158</v>
      </c>
      <c r="C33" s="52" t="s">
        <v>159</v>
      </c>
      <c r="D33" s="52" t="s">
        <v>74</v>
      </c>
      <c r="E33" s="48" t="str">
        <f>VLOOKUP(D33,'3 REFERENCE TABLES'!$B$5:$D$23,2,FALSE())</f>
        <v>Wooden Bench</v>
      </c>
      <c r="F33" s="52">
        <v>0</v>
      </c>
      <c r="G33" s="52">
        <v>800</v>
      </c>
      <c r="H33" s="53"/>
      <c r="I33" s="48" t="str">
        <f>VLOOKUP(D33,'3 REFERENCE TABLES'!$B$5:$E$23,4,FALSE())</f>
        <v>Street Furniture</v>
      </c>
      <c r="J33" s="54" t="s">
        <v>160</v>
      </c>
    </row>
    <row r="34" spans="1:10" x14ac:dyDescent="0.3">
      <c r="A34" s="51" t="s">
        <v>161</v>
      </c>
      <c r="B34" s="52" t="s">
        <v>162</v>
      </c>
      <c r="C34" s="52" t="s">
        <v>159</v>
      </c>
      <c r="D34" s="52" t="s">
        <v>78</v>
      </c>
      <c r="E34" s="48" t="str">
        <f>VLOOKUP(D34,'3 REFERENCE TABLES'!$B$5:$D$23,2,FALSE())</f>
        <v>Plastic Picnic Table</v>
      </c>
      <c r="F34" s="52">
        <v>600</v>
      </c>
      <c r="G34" s="52">
        <v>700</v>
      </c>
      <c r="H34" s="53">
        <v>600</v>
      </c>
      <c r="I34" s="48" t="str">
        <f>VLOOKUP(D34,'3 REFERENCE TABLES'!$B$5:$E$23,4,FALSE())</f>
        <v>Street Furniture</v>
      </c>
      <c r="J34" s="54" t="s">
        <v>156</v>
      </c>
    </row>
    <row r="35" spans="1:10" x14ac:dyDescent="0.3">
      <c r="A35" s="51" t="s">
        <v>163</v>
      </c>
      <c r="B35" s="52" t="s">
        <v>164</v>
      </c>
      <c r="C35" s="52" t="s">
        <v>159</v>
      </c>
      <c r="D35" s="52" t="s">
        <v>85</v>
      </c>
      <c r="E35" s="48" t="str">
        <f>VLOOKUP(D35,'3 REFERENCE TABLES'!$B$5:$D$23,2,FALSE())</f>
        <v>Signs</v>
      </c>
      <c r="F35" s="52">
        <v>0</v>
      </c>
      <c r="G35" s="52">
        <v>500</v>
      </c>
      <c r="H35" s="53"/>
      <c r="I35" s="48" t="str">
        <f>VLOOKUP(D35,'3 REFERENCE TABLES'!$B$5:$E$23,4,FALSE())</f>
        <v>Street Furniture</v>
      </c>
      <c r="J35" s="54" t="s">
        <v>165</v>
      </c>
    </row>
    <row r="36" spans="1:10" x14ac:dyDescent="0.3">
      <c r="A36" s="51" t="s">
        <v>166</v>
      </c>
      <c r="B36" s="52" t="s">
        <v>167</v>
      </c>
      <c r="C36" s="52" t="s">
        <v>168</v>
      </c>
      <c r="D36" s="52" t="s">
        <v>169</v>
      </c>
      <c r="E36" s="48" t="str">
        <f>VLOOKUP(D36,'3 REFERENCE TABLES'!$B$5:$D$23,2,FALSE())</f>
        <v>Personal Computer</v>
      </c>
      <c r="F36" s="52">
        <v>330</v>
      </c>
      <c r="G36" s="52">
        <v>400</v>
      </c>
      <c r="H36" s="53">
        <v>330</v>
      </c>
      <c r="I36" s="48" t="str">
        <f>VLOOKUP(D36,'3 REFERENCE TABLES'!$B$5:$E$23,4,FALSE())</f>
        <v>Office Contents</v>
      </c>
      <c r="J36" s="54" t="s">
        <v>170</v>
      </c>
    </row>
    <row r="37" spans="1:10" x14ac:dyDescent="0.3">
      <c r="A37" s="51" t="s">
        <v>171</v>
      </c>
      <c r="B37" s="52" t="s">
        <v>172</v>
      </c>
      <c r="C37" s="52" t="s">
        <v>168</v>
      </c>
      <c r="D37" s="52" t="s">
        <v>173</v>
      </c>
      <c r="E37" s="48" t="str">
        <f>VLOOKUP(D37,'3 REFERENCE TABLES'!$B$5:$D$23,2,FALSE())</f>
        <v>Computer Peripherals</v>
      </c>
      <c r="F37" s="52">
        <v>150</v>
      </c>
      <c r="G37" s="52">
        <v>200</v>
      </c>
      <c r="H37" s="53">
        <v>150</v>
      </c>
      <c r="I37" s="48" t="str">
        <f>VLOOKUP(D37,'3 REFERENCE TABLES'!$B$5:$E$23,4,FALSE())</f>
        <v>Office Contents</v>
      </c>
      <c r="J37" s="54" t="s">
        <v>174</v>
      </c>
    </row>
    <row r="38" spans="1:10" x14ac:dyDescent="0.3">
      <c r="A38" s="51" t="s">
        <v>175</v>
      </c>
      <c r="B38" s="52" t="s">
        <v>176</v>
      </c>
      <c r="C38" s="52" t="s">
        <v>168</v>
      </c>
      <c r="D38" s="52" t="s">
        <v>169</v>
      </c>
      <c r="E38" s="48" t="str">
        <f>VLOOKUP(D38,'3 REFERENCE TABLES'!$B$5:$D$23,2,FALSE())</f>
        <v>Personal Computer</v>
      </c>
      <c r="F38" s="52">
        <v>250</v>
      </c>
      <c r="G38" s="52">
        <v>300</v>
      </c>
      <c r="H38" s="53">
        <v>250</v>
      </c>
      <c r="I38" s="48" t="str">
        <f>VLOOKUP(D38,'3 REFERENCE TABLES'!$B$5:$E$23,4,FALSE())</f>
        <v>Office Contents</v>
      </c>
      <c r="J38" s="54" t="s">
        <v>177</v>
      </c>
    </row>
    <row r="39" spans="1:10" x14ac:dyDescent="0.3">
      <c r="A39" s="51" t="s">
        <v>178</v>
      </c>
      <c r="B39" s="52" t="s">
        <v>179</v>
      </c>
      <c r="C39" s="52" t="s">
        <v>168</v>
      </c>
      <c r="D39" s="52" t="s">
        <v>173</v>
      </c>
      <c r="E39" s="48" t="str">
        <f>VLOOKUP(D39,'3 REFERENCE TABLES'!$B$5:$D$23,2,FALSE())</f>
        <v>Computer Peripherals</v>
      </c>
      <c r="F39" s="52">
        <v>0</v>
      </c>
      <c r="G39" s="52">
        <v>200</v>
      </c>
      <c r="H39" s="53"/>
      <c r="I39" s="48" t="str">
        <f>VLOOKUP(D39,'3 REFERENCE TABLES'!$B$5:$E$23,4,FALSE())</f>
        <v>Office Contents</v>
      </c>
      <c r="J39" s="54" t="s">
        <v>160</v>
      </c>
    </row>
    <row r="40" spans="1:10" x14ac:dyDescent="0.3">
      <c r="A40" s="51" t="s">
        <v>180</v>
      </c>
      <c r="B40" s="52" t="s">
        <v>181</v>
      </c>
      <c r="C40" s="52" t="s">
        <v>168</v>
      </c>
      <c r="D40" s="52" t="s">
        <v>173</v>
      </c>
      <c r="E40" s="55" t="str">
        <f>VLOOKUP(D40,'3 REFERENCE TABLES'!$B$5:$D$23,2,FALSE())</f>
        <v>Computer Peripherals</v>
      </c>
      <c r="F40" s="52">
        <v>695</v>
      </c>
      <c r="G40" s="52">
        <v>600</v>
      </c>
      <c r="H40" s="53">
        <v>695</v>
      </c>
      <c r="I40" s="55" t="str">
        <f>VLOOKUP(D40,'3 REFERENCE TABLES'!$B$5:$E$23,4,FALSE())</f>
        <v>Office Contents</v>
      </c>
      <c r="J40" s="54" t="s">
        <v>182</v>
      </c>
    </row>
    <row r="41" spans="1:10" x14ac:dyDescent="0.3">
      <c r="A41" s="56" t="s">
        <v>183</v>
      </c>
      <c r="B41" s="57" t="s">
        <v>184</v>
      </c>
      <c r="C41" s="57" t="s">
        <v>41</v>
      </c>
      <c r="D41" s="57" t="s">
        <v>185</v>
      </c>
      <c r="E41" s="58" t="str">
        <f>VLOOKUP(D41,'3 REFERENCE TABLES'!$B$5:$D$23,2,FALSE())</f>
        <v>Infrastructure</v>
      </c>
      <c r="F41" s="57">
        <v>0</v>
      </c>
      <c r="G41" s="57">
        <v>0</v>
      </c>
      <c r="H41" s="59"/>
      <c r="I41" s="58" t="str">
        <f>VLOOKUP(D41,'3 REFERENCE TABLES'!$B$5:$E$23,4,FALSE())</f>
        <v>Outside Equipment</v>
      </c>
      <c r="J41" s="60" t="s">
        <v>186</v>
      </c>
    </row>
  </sheetData>
  <mergeCells count="1">
    <mergeCell ref="A2:B2"/>
  </mergeCells>
  <pageMargins left="0.25" right="0.25" top="0.75" bottom="0.75" header="0.511811023622047" footer="0.511811023622047"/>
  <pageSetup paperSize="9" fitToHeight="0" orientation="landscape"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'3 REFERENCE TABLES'!$B$6:$B$22</xm:f>
          </x14:formula1>
          <x14:formula2>
            <xm:f>0</xm:f>
          </x14:formula2>
          <xm:sqref>D4:D40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3"/>
  <sheetViews>
    <sheetView topLeftCell="B1" zoomScaleNormal="100" workbookViewId="0">
      <selection activeCell="H16" sqref="H16"/>
    </sheetView>
  </sheetViews>
  <sheetFormatPr defaultColWidth="8.5546875" defaultRowHeight="14.4" x14ac:dyDescent="0.3"/>
  <cols>
    <col min="2" max="2" width="13.21875" customWidth="1"/>
    <col min="3" max="3" width="26.6640625" customWidth="1"/>
    <col min="4" max="4" width="12.33203125" customWidth="1"/>
    <col min="5" max="5" width="25.33203125" customWidth="1"/>
    <col min="9" max="9" width="11" customWidth="1"/>
    <col min="10" max="10" width="24.44140625" customWidth="1"/>
  </cols>
  <sheetData>
    <row r="1" spans="2:10" x14ac:dyDescent="0.3">
      <c r="B1" s="41" t="s">
        <v>187</v>
      </c>
    </row>
    <row r="2" spans="2:10" ht="15.6" x14ac:dyDescent="0.3">
      <c r="B2" s="3" t="str">
        <f>NOTES!$A$2</f>
        <v>Spreadsheet Last Updated 23/03/26</v>
      </c>
      <c r="C2" s="3"/>
    </row>
    <row r="3" spans="2:10" s="61" customFormat="1" x14ac:dyDescent="0.3"/>
    <row r="4" spans="2:10" x14ac:dyDescent="0.3">
      <c r="B4" s="41" t="s">
        <v>188</v>
      </c>
      <c r="I4" s="41" t="s">
        <v>189</v>
      </c>
    </row>
    <row r="5" spans="2:10" ht="28.8" x14ac:dyDescent="0.3">
      <c r="B5" s="42" t="s">
        <v>52</v>
      </c>
      <c r="C5" s="43" t="s">
        <v>190</v>
      </c>
      <c r="D5" s="43" t="s">
        <v>191</v>
      </c>
      <c r="E5" s="45" t="s">
        <v>192</v>
      </c>
      <c r="I5" s="62" t="s">
        <v>191</v>
      </c>
      <c r="J5" s="63" t="s">
        <v>20</v>
      </c>
    </row>
    <row r="6" spans="2:10" x14ac:dyDescent="0.3">
      <c r="B6" s="64" t="s">
        <v>82</v>
      </c>
      <c r="C6" s="65" t="s">
        <v>193</v>
      </c>
      <c r="D6" s="65" t="s">
        <v>194</v>
      </c>
      <c r="E6" s="66" t="str">
        <f t="shared" ref="E6:E23" si="0">VLOOKUP(D6,$I$6:$J$19,2,FALSE())</f>
        <v>Street Furniture</v>
      </c>
      <c r="I6" s="67" t="s">
        <v>195</v>
      </c>
      <c r="J6" s="68" t="s">
        <v>196</v>
      </c>
    </row>
    <row r="7" spans="2:10" x14ac:dyDescent="0.3">
      <c r="B7" s="69" t="s">
        <v>74</v>
      </c>
      <c r="C7" s="70" t="s">
        <v>197</v>
      </c>
      <c r="D7" s="70" t="s">
        <v>194</v>
      </c>
      <c r="E7" s="71" t="str">
        <f t="shared" si="0"/>
        <v>Street Furniture</v>
      </c>
      <c r="I7" s="67" t="s">
        <v>198</v>
      </c>
      <c r="J7" s="68" t="s">
        <v>199</v>
      </c>
    </row>
    <row r="8" spans="2:10" x14ac:dyDescent="0.3">
      <c r="B8" s="69" t="s">
        <v>78</v>
      </c>
      <c r="C8" s="70" t="s">
        <v>200</v>
      </c>
      <c r="D8" s="70" t="s">
        <v>194</v>
      </c>
      <c r="E8" s="71" t="str">
        <f t="shared" si="0"/>
        <v>Street Furniture</v>
      </c>
      <c r="I8" s="67" t="s">
        <v>201</v>
      </c>
      <c r="J8" s="68" t="s">
        <v>202</v>
      </c>
    </row>
    <row r="9" spans="2:10" x14ac:dyDescent="0.3">
      <c r="B9" s="69" t="s">
        <v>91</v>
      </c>
      <c r="C9" s="70" t="s">
        <v>203</v>
      </c>
      <c r="D9" s="70" t="s">
        <v>194</v>
      </c>
      <c r="E9" s="71" t="str">
        <f t="shared" si="0"/>
        <v>Street Furniture</v>
      </c>
      <c r="I9" s="67" t="s">
        <v>194</v>
      </c>
      <c r="J9" s="68" t="s">
        <v>204</v>
      </c>
    </row>
    <row r="10" spans="2:10" x14ac:dyDescent="0.3">
      <c r="B10" s="69" t="s">
        <v>136</v>
      </c>
      <c r="C10" s="70" t="s">
        <v>205</v>
      </c>
      <c r="D10" s="70" t="s">
        <v>194</v>
      </c>
      <c r="E10" s="71" t="str">
        <f t="shared" si="0"/>
        <v>Street Furniture</v>
      </c>
      <c r="I10" s="67" t="s">
        <v>70</v>
      </c>
      <c r="J10" s="68" t="s">
        <v>206</v>
      </c>
    </row>
    <row r="11" spans="2:10" x14ac:dyDescent="0.3">
      <c r="B11" s="69" t="s">
        <v>131</v>
      </c>
      <c r="C11" s="70" t="s">
        <v>207</v>
      </c>
      <c r="D11" s="70" t="s">
        <v>194</v>
      </c>
      <c r="E11" s="71" t="str">
        <f t="shared" si="0"/>
        <v>Street Furniture</v>
      </c>
      <c r="I11" s="67" t="s">
        <v>111</v>
      </c>
      <c r="J11" s="68" t="s">
        <v>208</v>
      </c>
    </row>
    <row r="12" spans="2:10" x14ac:dyDescent="0.3">
      <c r="B12" s="69" t="s">
        <v>85</v>
      </c>
      <c r="C12" s="70" t="s">
        <v>209</v>
      </c>
      <c r="D12" s="70" t="s">
        <v>194</v>
      </c>
      <c r="E12" s="71" t="str">
        <f t="shared" si="0"/>
        <v>Street Furniture</v>
      </c>
      <c r="I12" s="67" t="s">
        <v>210</v>
      </c>
      <c r="J12" s="68" t="s">
        <v>211</v>
      </c>
    </row>
    <row r="13" spans="2:10" x14ac:dyDescent="0.3">
      <c r="B13" s="69" t="s">
        <v>212</v>
      </c>
      <c r="C13" s="70" t="s">
        <v>213</v>
      </c>
      <c r="D13" s="70" t="s">
        <v>194</v>
      </c>
      <c r="E13" s="71" t="str">
        <f t="shared" si="0"/>
        <v>Street Furniture</v>
      </c>
      <c r="I13" s="67" t="s">
        <v>214</v>
      </c>
      <c r="J13" s="68" t="s">
        <v>215</v>
      </c>
    </row>
    <row r="14" spans="2:10" x14ac:dyDescent="0.3">
      <c r="B14" s="69" t="s">
        <v>59</v>
      </c>
      <c r="C14" s="70" t="s">
        <v>216</v>
      </c>
      <c r="D14" s="70" t="s">
        <v>217</v>
      </c>
      <c r="E14" s="71" t="str">
        <f t="shared" si="0"/>
        <v>Premises</v>
      </c>
      <c r="I14" s="67" t="s">
        <v>218</v>
      </c>
      <c r="J14" s="68" t="s">
        <v>219</v>
      </c>
    </row>
    <row r="15" spans="2:10" x14ac:dyDescent="0.3">
      <c r="B15" s="69" t="s">
        <v>63</v>
      </c>
      <c r="C15" s="70" t="s">
        <v>220</v>
      </c>
      <c r="D15" s="70" t="s">
        <v>217</v>
      </c>
      <c r="E15" s="71" t="str">
        <f t="shared" si="0"/>
        <v>Premises</v>
      </c>
      <c r="I15" s="67" t="s">
        <v>221</v>
      </c>
      <c r="J15" s="68" t="s">
        <v>222</v>
      </c>
    </row>
    <row r="16" spans="2:10" x14ac:dyDescent="0.3">
      <c r="B16" s="69" t="s">
        <v>111</v>
      </c>
      <c r="C16" s="70" t="s">
        <v>208</v>
      </c>
      <c r="D16" s="70" t="s">
        <v>111</v>
      </c>
      <c r="E16" s="71" t="str">
        <f t="shared" si="0"/>
        <v>War Memorial</v>
      </c>
      <c r="I16" s="67" t="s">
        <v>223</v>
      </c>
      <c r="J16" s="68" t="s">
        <v>224</v>
      </c>
    </row>
    <row r="17" spans="2:10" x14ac:dyDescent="0.3">
      <c r="B17" s="69" t="s">
        <v>169</v>
      </c>
      <c r="C17" s="70" t="s">
        <v>225</v>
      </c>
      <c r="D17" s="70" t="s">
        <v>195</v>
      </c>
      <c r="E17" s="71" t="str">
        <f t="shared" si="0"/>
        <v>Office Contents</v>
      </c>
      <c r="I17" s="67" t="s">
        <v>226</v>
      </c>
      <c r="J17" s="68" t="s">
        <v>227</v>
      </c>
    </row>
    <row r="18" spans="2:10" x14ac:dyDescent="0.3">
      <c r="B18" s="69" t="s">
        <v>173</v>
      </c>
      <c r="C18" s="70" t="s">
        <v>228</v>
      </c>
      <c r="D18" s="70" t="s">
        <v>195</v>
      </c>
      <c r="E18" s="71" t="str">
        <f t="shared" si="0"/>
        <v>Office Contents</v>
      </c>
      <c r="I18" s="67" t="s">
        <v>229</v>
      </c>
      <c r="J18" s="68" t="s">
        <v>230</v>
      </c>
    </row>
    <row r="19" spans="2:10" x14ac:dyDescent="0.3">
      <c r="B19" s="69" t="s">
        <v>70</v>
      </c>
      <c r="C19" s="70" t="s">
        <v>206</v>
      </c>
      <c r="D19" s="70" t="s">
        <v>70</v>
      </c>
      <c r="E19" s="71" t="str">
        <f t="shared" si="0"/>
        <v>Gates and Fences</v>
      </c>
      <c r="I19" s="72" t="s">
        <v>217</v>
      </c>
      <c r="J19" s="73" t="s">
        <v>231</v>
      </c>
    </row>
    <row r="20" spans="2:10" x14ac:dyDescent="0.3">
      <c r="B20" s="69" t="s">
        <v>96</v>
      </c>
      <c r="C20" s="70" t="s">
        <v>232</v>
      </c>
      <c r="D20" s="70" t="s">
        <v>194</v>
      </c>
      <c r="E20" s="71" t="str">
        <f t="shared" si="0"/>
        <v>Street Furniture</v>
      </c>
    </row>
    <row r="21" spans="2:10" x14ac:dyDescent="0.3">
      <c r="B21" s="69" t="s">
        <v>100</v>
      </c>
      <c r="C21" s="70" t="s">
        <v>233</v>
      </c>
      <c r="D21" s="70" t="s">
        <v>194</v>
      </c>
      <c r="E21" s="71" t="str">
        <f t="shared" si="0"/>
        <v>Street Furniture</v>
      </c>
    </row>
    <row r="22" spans="2:10" x14ac:dyDescent="0.3">
      <c r="B22" s="69" t="s">
        <v>107</v>
      </c>
      <c r="C22" s="70" t="s">
        <v>234</v>
      </c>
      <c r="D22" s="70" t="s">
        <v>198</v>
      </c>
      <c r="E22" s="71" t="str">
        <f t="shared" si="0"/>
        <v>General Contents</v>
      </c>
    </row>
    <row r="23" spans="2:10" x14ac:dyDescent="0.3">
      <c r="B23" s="74" t="s">
        <v>185</v>
      </c>
      <c r="C23" s="75" t="s">
        <v>235</v>
      </c>
      <c r="D23" s="75" t="s">
        <v>201</v>
      </c>
      <c r="E23" s="76" t="str">
        <f t="shared" si="0"/>
        <v>Outside Equipment</v>
      </c>
    </row>
  </sheetData>
  <mergeCells count="1">
    <mergeCell ref="B2:C2"/>
  </mergeCells>
  <dataValidations count="1">
    <dataValidation type="list" allowBlank="1" showInputMessage="1" showErrorMessage="1" sqref="D6:D21" xr:uid="{00000000-0002-0000-0400-000000000000}">
      <formula1>$I$6:$I$19</formula1>
      <formula2>0</formula2>
    </dataValidation>
  </dataValidation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zoomScaleNormal="100" workbookViewId="0">
      <selection activeCell="A5" sqref="A5"/>
    </sheetView>
  </sheetViews>
  <sheetFormatPr defaultColWidth="8.5546875" defaultRowHeight="14.4" x14ac:dyDescent="0.3"/>
  <cols>
    <col min="1" max="1" width="15.21875" customWidth="1"/>
    <col min="2" max="2" width="21.77734375" customWidth="1"/>
    <col min="3" max="3" width="16.5546875" customWidth="1"/>
    <col min="4" max="4" width="18.109375" customWidth="1"/>
  </cols>
  <sheetData>
    <row r="1" spans="1:3" x14ac:dyDescent="0.3">
      <c r="A1" s="41" t="s">
        <v>236</v>
      </c>
    </row>
    <row r="2" spans="1:3" ht="15.6" x14ac:dyDescent="0.3">
      <c r="A2" s="2" t="str">
        <f>NOTES!$A$2</f>
        <v>Spreadsheet Last Updated 23/03/26</v>
      </c>
      <c r="B2" s="2"/>
    </row>
    <row r="4" spans="1:3" x14ac:dyDescent="0.3">
      <c r="A4" s="77"/>
      <c r="B4" s="78" t="s">
        <v>237</v>
      </c>
      <c r="C4" s="79"/>
    </row>
    <row r="5" spans="1:3" x14ac:dyDescent="0.3">
      <c r="A5" s="80" t="s">
        <v>55</v>
      </c>
      <c r="B5" s="81" t="s">
        <v>238</v>
      </c>
      <c r="C5" s="82" t="s">
        <v>239</v>
      </c>
    </row>
    <row r="6" spans="1:3" x14ac:dyDescent="0.3">
      <c r="A6" s="83" t="s">
        <v>206</v>
      </c>
      <c r="B6" s="84">
        <v>0</v>
      </c>
      <c r="C6" s="85">
        <v>3500</v>
      </c>
    </row>
    <row r="7" spans="1:3" x14ac:dyDescent="0.3">
      <c r="A7" s="86" t="s">
        <v>199</v>
      </c>
      <c r="B7" s="87">
        <v>0</v>
      </c>
      <c r="C7" s="88">
        <v>0</v>
      </c>
    </row>
    <row r="8" spans="1:3" x14ac:dyDescent="0.3">
      <c r="A8" s="86" t="s">
        <v>196</v>
      </c>
      <c r="B8" s="87">
        <v>1425</v>
      </c>
      <c r="C8" s="88">
        <v>1700</v>
      </c>
    </row>
    <row r="9" spans="1:3" x14ac:dyDescent="0.3">
      <c r="A9" s="86" t="s">
        <v>231</v>
      </c>
      <c r="B9" s="87">
        <v>19500</v>
      </c>
      <c r="C9" s="88">
        <v>32000</v>
      </c>
    </row>
    <row r="10" spans="1:3" x14ac:dyDescent="0.3">
      <c r="A10" s="86" t="s">
        <v>204</v>
      </c>
      <c r="B10" s="87">
        <v>10174</v>
      </c>
      <c r="C10" s="88">
        <v>26400</v>
      </c>
    </row>
    <row r="11" spans="1:3" x14ac:dyDescent="0.3">
      <c r="A11" s="86" t="s">
        <v>208</v>
      </c>
      <c r="B11" s="89">
        <v>0</v>
      </c>
      <c r="C11" s="90">
        <v>2000</v>
      </c>
    </row>
    <row r="12" spans="1:3" x14ac:dyDescent="0.3">
      <c r="A12" s="91" t="s">
        <v>240</v>
      </c>
      <c r="B12" s="92">
        <v>31099</v>
      </c>
      <c r="C12" s="93">
        <v>65600</v>
      </c>
    </row>
  </sheetData>
  <mergeCells count="1">
    <mergeCell ref="A2:B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
  <sheetViews>
    <sheetView topLeftCell="A12" zoomScaleNormal="100" workbookViewId="0"/>
  </sheetViews>
  <sheetFormatPr defaultColWidth="8.5546875" defaultRowHeight="14.4" x14ac:dyDescent="0.3"/>
  <cols>
    <col min="1" max="1" width="8.88671875" customWidth="1"/>
    <col min="2" max="2" width="34.6640625" customWidth="1"/>
    <col min="3" max="3" width="31.44140625" customWidth="1"/>
    <col min="4" max="4" width="47.5546875" customWidth="1"/>
    <col min="5" max="5" width="14.21875" customWidth="1"/>
  </cols>
  <sheetData>
    <row r="1" spans="1:5" x14ac:dyDescent="0.3">
      <c r="A1" s="1" t="s">
        <v>241</v>
      </c>
      <c r="B1" s="1"/>
      <c r="C1" s="1"/>
      <c r="D1" s="1"/>
      <c r="E1" s="1"/>
    </row>
    <row r="2" spans="1:5" x14ac:dyDescent="0.3">
      <c r="A2" s="94" t="s">
        <v>19</v>
      </c>
      <c r="B2" s="94" t="s">
        <v>50</v>
      </c>
      <c r="C2" s="94" t="s">
        <v>51</v>
      </c>
      <c r="D2" s="94" t="s">
        <v>242</v>
      </c>
      <c r="E2" s="94" t="s">
        <v>243</v>
      </c>
    </row>
    <row r="3" spans="1:5" x14ac:dyDescent="0.3">
      <c r="A3" s="95" t="s">
        <v>57</v>
      </c>
      <c r="B3" s="96" t="s">
        <v>58</v>
      </c>
      <c r="C3" s="96" t="s">
        <v>41</v>
      </c>
      <c r="D3" s="97" t="s">
        <v>244</v>
      </c>
      <c r="E3" s="97" t="s">
        <v>245</v>
      </c>
    </row>
    <row r="4" spans="1:5" x14ac:dyDescent="0.3">
      <c r="A4" s="98" t="s">
        <v>61</v>
      </c>
      <c r="B4" s="99" t="s">
        <v>62</v>
      </c>
      <c r="C4" s="99" t="s">
        <v>41</v>
      </c>
      <c r="D4" s="100" t="s">
        <v>246</v>
      </c>
      <c r="E4" s="100" t="s">
        <v>245</v>
      </c>
    </row>
    <row r="5" spans="1:5" x14ac:dyDescent="0.3">
      <c r="A5" s="98" t="s">
        <v>65</v>
      </c>
      <c r="B5" s="99" t="s">
        <v>66</v>
      </c>
      <c r="C5" s="99" t="s">
        <v>41</v>
      </c>
      <c r="D5" s="100" t="s">
        <v>247</v>
      </c>
      <c r="E5" s="100" t="s">
        <v>245</v>
      </c>
    </row>
    <row r="6" spans="1:5" x14ac:dyDescent="0.3">
      <c r="A6" s="98" t="s">
        <v>68</v>
      </c>
      <c r="B6" s="99" t="s">
        <v>69</v>
      </c>
      <c r="C6" s="99" t="s">
        <v>41</v>
      </c>
      <c r="D6" s="100" t="s">
        <v>248</v>
      </c>
      <c r="E6" s="100" t="s">
        <v>245</v>
      </c>
    </row>
    <row r="7" spans="1:5" x14ac:dyDescent="0.3">
      <c r="A7" s="98" t="s">
        <v>72</v>
      </c>
      <c r="B7" s="99" t="s">
        <v>73</v>
      </c>
      <c r="C7" s="99" t="s">
        <v>41</v>
      </c>
      <c r="D7" s="100" t="s">
        <v>249</v>
      </c>
      <c r="E7" s="100" t="s">
        <v>245</v>
      </c>
    </row>
    <row r="8" spans="1:5" x14ac:dyDescent="0.3">
      <c r="A8" s="98" t="s">
        <v>76</v>
      </c>
      <c r="B8" s="99" t="s">
        <v>77</v>
      </c>
      <c r="C8" s="99" t="s">
        <v>41</v>
      </c>
      <c r="D8" s="100" t="s">
        <v>250</v>
      </c>
      <c r="E8" s="100" t="s">
        <v>245</v>
      </c>
    </row>
    <row r="9" spans="1:5" x14ac:dyDescent="0.3">
      <c r="A9" s="98" t="s">
        <v>80</v>
      </c>
      <c r="B9" s="99" t="s">
        <v>81</v>
      </c>
      <c r="C9" s="99" t="s">
        <v>41</v>
      </c>
      <c r="D9" s="100" t="s">
        <v>251</v>
      </c>
      <c r="E9" s="100" t="s">
        <v>245</v>
      </c>
    </row>
    <row r="10" spans="1:5" x14ac:dyDescent="0.3">
      <c r="A10" s="98" t="s">
        <v>83</v>
      </c>
      <c r="B10" s="99" t="s">
        <v>84</v>
      </c>
      <c r="C10" s="99" t="s">
        <v>41</v>
      </c>
      <c r="D10" s="100" t="s">
        <v>252</v>
      </c>
      <c r="E10" s="100" t="s">
        <v>245</v>
      </c>
    </row>
    <row r="11" spans="1:5" x14ac:dyDescent="0.3">
      <c r="A11" s="98" t="s">
        <v>87</v>
      </c>
      <c r="B11" s="99" t="s">
        <v>88</v>
      </c>
      <c r="C11" s="99" t="s">
        <v>41</v>
      </c>
      <c r="D11" s="100" t="s">
        <v>253</v>
      </c>
      <c r="E11" s="100" t="s">
        <v>245</v>
      </c>
    </row>
    <row r="12" spans="1:5" x14ac:dyDescent="0.3">
      <c r="A12" s="98" t="s">
        <v>89</v>
      </c>
      <c r="B12" s="99" t="s">
        <v>90</v>
      </c>
      <c r="C12" s="99" t="s">
        <v>41</v>
      </c>
      <c r="D12" s="100" t="s">
        <v>254</v>
      </c>
      <c r="E12" s="100" t="s">
        <v>245</v>
      </c>
    </row>
    <row r="13" spans="1:5" x14ac:dyDescent="0.3">
      <c r="A13" s="98" t="s">
        <v>92</v>
      </c>
      <c r="B13" s="99" t="s">
        <v>93</v>
      </c>
      <c r="C13" s="99" t="s">
        <v>41</v>
      </c>
      <c r="D13" s="100" t="s">
        <v>255</v>
      </c>
      <c r="E13" s="100" t="s">
        <v>245</v>
      </c>
    </row>
    <row r="14" spans="1:5" x14ac:dyDescent="0.3">
      <c r="A14" s="98" t="s">
        <v>94</v>
      </c>
      <c r="B14" s="99" t="s">
        <v>95</v>
      </c>
      <c r="C14" s="99" t="s">
        <v>41</v>
      </c>
      <c r="D14" s="100" t="s">
        <v>256</v>
      </c>
      <c r="E14" s="100" t="s">
        <v>245</v>
      </c>
    </row>
    <row r="15" spans="1:5" x14ac:dyDescent="0.3">
      <c r="A15" s="98" t="s">
        <v>98</v>
      </c>
      <c r="B15" s="99" t="s">
        <v>99</v>
      </c>
      <c r="C15" s="99" t="s">
        <v>41</v>
      </c>
      <c r="D15" s="100" t="s">
        <v>257</v>
      </c>
      <c r="E15" s="100" t="s">
        <v>245</v>
      </c>
    </row>
    <row r="16" spans="1:5" x14ac:dyDescent="0.3">
      <c r="A16" s="98" t="s">
        <v>102</v>
      </c>
      <c r="B16" s="99" t="s">
        <v>103</v>
      </c>
      <c r="C16" s="99" t="s">
        <v>41</v>
      </c>
      <c r="D16" s="100" t="s">
        <v>258</v>
      </c>
      <c r="E16" s="100" t="s">
        <v>245</v>
      </c>
    </row>
    <row r="17" spans="1:5" x14ac:dyDescent="0.3">
      <c r="A17" s="98" t="s">
        <v>105</v>
      </c>
      <c r="B17" s="99" t="s">
        <v>106</v>
      </c>
      <c r="C17" s="99" t="s">
        <v>41</v>
      </c>
      <c r="D17" s="100" t="s">
        <v>259</v>
      </c>
      <c r="E17" s="100" t="s">
        <v>245</v>
      </c>
    </row>
    <row r="18" spans="1:5" x14ac:dyDescent="0.3">
      <c r="A18" s="98" t="s">
        <v>109</v>
      </c>
      <c r="B18" s="99" t="s">
        <v>110</v>
      </c>
      <c r="C18" s="99" t="s">
        <v>41</v>
      </c>
      <c r="D18" s="100" t="s">
        <v>260</v>
      </c>
      <c r="E18" s="100" t="s">
        <v>245</v>
      </c>
    </row>
    <row r="19" spans="1:5" x14ac:dyDescent="0.3">
      <c r="A19" s="98" t="s">
        <v>113</v>
      </c>
      <c r="B19" s="99" t="s">
        <v>114</v>
      </c>
      <c r="C19" s="99" t="s">
        <v>45</v>
      </c>
      <c r="D19" s="100" t="s">
        <v>261</v>
      </c>
      <c r="E19" s="100" t="s">
        <v>245</v>
      </c>
    </row>
    <row r="20" spans="1:5" x14ac:dyDescent="0.3">
      <c r="A20" s="98" t="s">
        <v>116</v>
      </c>
      <c r="B20" s="99" t="s">
        <v>117</v>
      </c>
      <c r="C20" s="99" t="s">
        <v>45</v>
      </c>
      <c r="D20" s="100" t="s">
        <v>261</v>
      </c>
      <c r="E20" s="100" t="s">
        <v>245</v>
      </c>
    </row>
    <row r="21" spans="1:5" x14ac:dyDescent="0.3">
      <c r="A21" s="98" t="s">
        <v>118</v>
      </c>
      <c r="B21" s="99" t="s">
        <v>119</v>
      </c>
      <c r="C21" s="99" t="s">
        <v>120</v>
      </c>
      <c r="D21" s="100"/>
      <c r="E21" s="100" t="s">
        <v>262</v>
      </c>
    </row>
    <row r="22" spans="1:5" x14ac:dyDescent="0.3">
      <c r="A22" s="98" t="s">
        <v>122</v>
      </c>
      <c r="B22" s="99" t="s">
        <v>123</v>
      </c>
      <c r="C22" s="99" t="s">
        <v>120</v>
      </c>
      <c r="D22" s="100"/>
      <c r="E22" s="100" t="s">
        <v>262</v>
      </c>
    </row>
    <row r="23" spans="1:5" x14ac:dyDescent="0.3">
      <c r="A23" s="98" t="s">
        <v>125</v>
      </c>
      <c r="B23" s="99" t="s">
        <v>126</v>
      </c>
      <c r="C23" s="99" t="s">
        <v>120</v>
      </c>
      <c r="D23" s="100"/>
      <c r="E23" s="100" t="s">
        <v>262</v>
      </c>
    </row>
    <row r="24" spans="1:5" x14ac:dyDescent="0.3">
      <c r="A24" s="98" t="s">
        <v>127</v>
      </c>
      <c r="B24" s="99" t="s">
        <v>128</v>
      </c>
      <c r="C24" s="99" t="s">
        <v>120</v>
      </c>
      <c r="D24" s="100"/>
      <c r="E24" s="100" t="s">
        <v>262</v>
      </c>
    </row>
    <row r="25" spans="1:5" x14ac:dyDescent="0.3">
      <c r="A25" s="98" t="s">
        <v>129</v>
      </c>
      <c r="B25" s="99" t="s">
        <v>130</v>
      </c>
      <c r="C25" s="99" t="s">
        <v>120</v>
      </c>
      <c r="D25" s="100"/>
      <c r="E25" s="100" t="s">
        <v>262</v>
      </c>
    </row>
    <row r="26" spans="1:5" x14ac:dyDescent="0.3">
      <c r="A26" s="98" t="s">
        <v>133</v>
      </c>
      <c r="B26" s="99" t="s">
        <v>134</v>
      </c>
      <c r="C26" s="99" t="s">
        <v>135</v>
      </c>
      <c r="D26" s="100" t="s">
        <v>263</v>
      </c>
      <c r="E26" s="100" t="s">
        <v>245</v>
      </c>
    </row>
    <row r="27" spans="1:5" x14ac:dyDescent="0.3">
      <c r="A27" s="98" t="s">
        <v>138</v>
      </c>
      <c r="B27" s="99" t="s">
        <v>139</v>
      </c>
      <c r="C27" s="99" t="s">
        <v>140</v>
      </c>
      <c r="D27" s="100" t="s">
        <v>263</v>
      </c>
      <c r="E27" s="100" t="s">
        <v>245</v>
      </c>
    </row>
    <row r="28" spans="1:5" x14ac:dyDescent="0.3">
      <c r="A28" s="98" t="s">
        <v>141</v>
      </c>
      <c r="B28" s="99" t="s">
        <v>142</v>
      </c>
      <c r="C28" s="99" t="s">
        <v>143</v>
      </c>
      <c r="D28" s="100" t="s">
        <v>264</v>
      </c>
      <c r="E28" s="100" t="s">
        <v>245</v>
      </c>
    </row>
    <row r="29" spans="1:5" x14ac:dyDescent="0.3">
      <c r="A29" s="98" t="s">
        <v>145</v>
      </c>
      <c r="B29" s="99" t="s">
        <v>146</v>
      </c>
      <c r="C29" s="99" t="s">
        <v>147</v>
      </c>
      <c r="D29" s="100"/>
      <c r="E29" s="100"/>
    </row>
    <row r="30" spans="1:5" x14ac:dyDescent="0.3">
      <c r="A30" s="98" t="s">
        <v>149</v>
      </c>
      <c r="B30" s="99" t="s">
        <v>150</v>
      </c>
      <c r="C30" s="99" t="s">
        <v>151</v>
      </c>
      <c r="D30" s="100"/>
      <c r="E30" s="100" t="s">
        <v>265</v>
      </c>
    </row>
    <row r="31" spans="1:5" x14ac:dyDescent="0.3">
      <c r="A31" s="98" t="s">
        <v>153</v>
      </c>
      <c r="B31" s="99" t="s">
        <v>154</v>
      </c>
      <c r="C31" s="99" t="s">
        <v>155</v>
      </c>
      <c r="D31" s="100" t="s">
        <v>266</v>
      </c>
      <c r="E31" s="100" t="s">
        <v>245</v>
      </c>
    </row>
    <row r="32" spans="1:5" x14ac:dyDescent="0.3">
      <c r="A32" s="98" t="s">
        <v>157</v>
      </c>
      <c r="B32" s="99" t="s">
        <v>158</v>
      </c>
      <c r="C32" s="99" t="s">
        <v>159</v>
      </c>
      <c r="D32" s="100"/>
      <c r="E32" s="100" t="s">
        <v>267</v>
      </c>
    </row>
    <row r="33" spans="1:5" x14ac:dyDescent="0.3">
      <c r="A33" s="98" t="s">
        <v>161</v>
      </c>
      <c r="B33" s="99" t="s">
        <v>162</v>
      </c>
      <c r="C33" s="99" t="s">
        <v>159</v>
      </c>
      <c r="D33" s="100"/>
      <c r="E33" s="100" t="s">
        <v>267</v>
      </c>
    </row>
    <row r="34" spans="1:5" x14ac:dyDescent="0.3">
      <c r="A34" s="98" t="s">
        <v>163</v>
      </c>
      <c r="B34" s="99" t="s">
        <v>164</v>
      </c>
      <c r="C34" s="99" t="s">
        <v>159</v>
      </c>
      <c r="D34" s="100"/>
      <c r="E34" s="100" t="s">
        <v>267</v>
      </c>
    </row>
    <row r="35" spans="1:5" x14ac:dyDescent="0.3">
      <c r="A35" s="98" t="s">
        <v>166</v>
      </c>
      <c r="B35" s="99" t="s">
        <v>167</v>
      </c>
      <c r="C35" s="99" t="s">
        <v>168</v>
      </c>
      <c r="D35" s="100"/>
      <c r="E35" s="100" t="s">
        <v>265</v>
      </c>
    </row>
    <row r="36" spans="1:5" x14ac:dyDescent="0.3">
      <c r="A36" s="98" t="s">
        <v>171</v>
      </c>
      <c r="B36" s="99" t="s">
        <v>172</v>
      </c>
      <c r="C36" s="99" t="s">
        <v>168</v>
      </c>
      <c r="D36" s="100"/>
      <c r="E36" s="100" t="s">
        <v>265</v>
      </c>
    </row>
    <row r="37" spans="1:5" x14ac:dyDescent="0.3">
      <c r="A37" s="98" t="s">
        <v>175</v>
      </c>
      <c r="B37" s="99" t="s">
        <v>176</v>
      </c>
      <c r="C37" s="99" t="s">
        <v>168</v>
      </c>
      <c r="D37" s="100"/>
      <c r="E37" s="100" t="s">
        <v>265</v>
      </c>
    </row>
    <row r="38" spans="1:5" x14ac:dyDescent="0.3">
      <c r="A38" s="98" t="s">
        <v>178</v>
      </c>
      <c r="B38" s="99" t="s">
        <v>179</v>
      </c>
      <c r="C38" s="99" t="s">
        <v>168</v>
      </c>
      <c r="D38" s="100"/>
      <c r="E38" s="100" t="s">
        <v>265</v>
      </c>
    </row>
    <row r="39" spans="1:5" x14ac:dyDescent="0.3">
      <c r="A39" s="98" t="s">
        <v>180</v>
      </c>
      <c r="B39" s="99" t="s">
        <v>181</v>
      </c>
      <c r="C39" s="99" t="s">
        <v>168</v>
      </c>
      <c r="D39" s="101" t="s">
        <v>268</v>
      </c>
      <c r="E39" s="101" t="s">
        <v>245</v>
      </c>
    </row>
    <row r="40" spans="1:5" x14ac:dyDescent="0.3">
      <c r="A40" s="102" t="s">
        <v>183</v>
      </c>
      <c r="B40" s="103" t="s">
        <v>269</v>
      </c>
      <c r="C40" s="103" t="s">
        <v>41</v>
      </c>
      <c r="D40" s="104" t="s">
        <v>270</v>
      </c>
      <c r="E40" s="104" t="s">
        <v>245</v>
      </c>
    </row>
  </sheetData>
  <mergeCells count="1">
    <mergeCell ref="A1:E1"/>
  </mergeCells>
  <pageMargins left="0.23611111111111099" right="0.23611111111111099" top="0" bottom="0"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0"/>
  <sheetViews>
    <sheetView zoomScaleNormal="100" workbookViewId="0"/>
  </sheetViews>
  <sheetFormatPr defaultColWidth="11.5546875" defaultRowHeight="14.4" x14ac:dyDescent="0.3"/>
  <cols>
    <col min="2" max="2" width="35.33203125" customWidth="1"/>
    <col min="3" max="3" width="15.88671875" customWidth="1"/>
    <col min="4" max="4" width="55.21875" customWidth="1"/>
  </cols>
  <sheetData>
    <row r="1" spans="1:5" x14ac:dyDescent="0.3">
      <c r="A1" s="1" t="s">
        <v>271</v>
      </c>
      <c r="B1" s="1"/>
      <c r="C1" s="1"/>
      <c r="D1" s="1"/>
      <c r="E1" s="1"/>
    </row>
    <row r="2" spans="1:5" ht="28.8" x14ac:dyDescent="0.3">
      <c r="A2" s="94" t="s">
        <v>19</v>
      </c>
      <c r="B2" s="94" t="s">
        <v>50</v>
      </c>
      <c r="C2" s="94" t="s">
        <v>51</v>
      </c>
      <c r="D2" s="94" t="s">
        <v>242</v>
      </c>
      <c r="E2" s="94" t="s">
        <v>243</v>
      </c>
    </row>
    <row r="3" spans="1:5" x14ac:dyDescent="0.3">
      <c r="A3" s="95" t="s">
        <v>57</v>
      </c>
      <c r="B3" s="96" t="s">
        <v>58</v>
      </c>
      <c r="C3" s="96" t="s">
        <v>41</v>
      </c>
      <c r="D3" s="97" t="s">
        <v>272</v>
      </c>
      <c r="E3" s="97" t="s">
        <v>273</v>
      </c>
    </row>
    <row r="4" spans="1:5" x14ac:dyDescent="0.3">
      <c r="A4" s="98" t="s">
        <v>61</v>
      </c>
      <c r="B4" s="99" t="s">
        <v>62</v>
      </c>
      <c r="C4" s="99" t="s">
        <v>41</v>
      </c>
      <c r="D4" s="100" t="s">
        <v>272</v>
      </c>
      <c r="E4" s="97" t="s">
        <v>273</v>
      </c>
    </row>
    <row r="5" spans="1:5" x14ac:dyDescent="0.3">
      <c r="A5" s="98" t="s">
        <v>65</v>
      </c>
      <c r="B5" s="99" t="s">
        <v>66</v>
      </c>
      <c r="C5" s="99" t="s">
        <v>41</v>
      </c>
      <c r="D5" s="100" t="s">
        <v>272</v>
      </c>
      <c r="E5" s="97" t="s">
        <v>273</v>
      </c>
    </row>
    <row r="6" spans="1:5" x14ac:dyDescent="0.3">
      <c r="A6" s="98" t="s">
        <v>68</v>
      </c>
      <c r="B6" s="99" t="s">
        <v>69</v>
      </c>
      <c r="C6" s="99" t="s">
        <v>41</v>
      </c>
      <c r="D6" s="100" t="s">
        <v>274</v>
      </c>
      <c r="E6" s="97" t="s">
        <v>273</v>
      </c>
    </row>
    <row r="7" spans="1:5" x14ac:dyDescent="0.3">
      <c r="A7" s="98" t="s">
        <v>72</v>
      </c>
      <c r="B7" s="99" t="s">
        <v>73</v>
      </c>
      <c r="C7" s="99" t="s">
        <v>41</v>
      </c>
      <c r="D7" s="100" t="s">
        <v>275</v>
      </c>
      <c r="E7" s="97" t="s">
        <v>273</v>
      </c>
    </row>
    <row r="8" spans="1:5" x14ac:dyDescent="0.3">
      <c r="A8" s="98" t="s">
        <v>76</v>
      </c>
      <c r="B8" s="99" t="s">
        <v>77</v>
      </c>
      <c r="C8" s="99" t="s">
        <v>41</v>
      </c>
      <c r="D8" s="100" t="s">
        <v>276</v>
      </c>
      <c r="E8" s="97" t="s">
        <v>273</v>
      </c>
    </row>
    <row r="9" spans="1:5" x14ac:dyDescent="0.3">
      <c r="A9" s="98" t="s">
        <v>80</v>
      </c>
      <c r="B9" s="99" t="s">
        <v>81</v>
      </c>
      <c r="C9" s="99" t="s">
        <v>41</v>
      </c>
      <c r="D9" s="100" t="s">
        <v>276</v>
      </c>
      <c r="E9" s="97" t="s">
        <v>273</v>
      </c>
    </row>
    <row r="10" spans="1:5" x14ac:dyDescent="0.3">
      <c r="A10" s="98" t="s">
        <v>83</v>
      </c>
      <c r="B10" s="99" t="s">
        <v>84</v>
      </c>
      <c r="C10" s="99" t="s">
        <v>41</v>
      </c>
      <c r="D10" s="100" t="s">
        <v>277</v>
      </c>
      <c r="E10" s="97" t="s">
        <v>273</v>
      </c>
    </row>
    <row r="11" spans="1:5" x14ac:dyDescent="0.3">
      <c r="A11" s="98" t="s">
        <v>87</v>
      </c>
      <c r="B11" s="99" t="s">
        <v>88</v>
      </c>
      <c r="C11" s="99" t="s">
        <v>41</v>
      </c>
      <c r="D11" s="100" t="s">
        <v>275</v>
      </c>
      <c r="E11" s="97" t="s">
        <v>273</v>
      </c>
    </row>
    <row r="12" spans="1:5" x14ac:dyDescent="0.3">
      <c r="A12" s="98" t="s">
        <v>89</v>
      </c>
      <c r="B12" s="99" t="s">
        <v>90</v>
      </c>
      <c r="C12" s="99" t="s">
        <v>41</v>
      </c>
      <c r="D12" s="100" t="s">
        <v>272</v>
      </c>
      <c r="E12" s="97" t="s">
        <v>273</v>
      </c>
    </row>
    <row r="13" spans="1:5" x14ac:dyDescent="0.3">
      <c r="A13" s="98" t="s">
        <v>92</v>
      </c>
      <c r="B13" s="99" t="s">
        <v>93</v>
      </c>
      <c r="C13" s="99" t="s">
        <v>41</v>
      </c>
      <c r="D13" s="100" t="s">
        <v>272</v>
      </c>
      <c r="E13" s="97" t="s">
        <v>273</v>
      </c>
    </row>
    <row r="14" spans="1:5" x14ac:dyDescent="0.3">
      <c r="A14" s="98" t="s">
        <v>94</v>
      </c>
      <c r="B14" s="99" t="s">
        <v>95</v>
      </c>
      <c r="C14" s="99" t="s">
        <v>41</v>
      </c>
      <c r="D14" s="100" t="s">
        <v>272</v>
      </c>
      <c r="E14" s="97" t="s">
        <v>273</v>
      </c>
    </row>
    <row r="15" spans="1:5" x14ac:dyDescent="0.3">
      <c r="A15" s="98" t="s">
        <v>98</v>
      </c>
      <c r="B15" s="99" t="s">
        <v>278</v>
      </c>
      <c r="C15" s="99" t="s">
        <v>41</v>
      </c>
      <c r="D15" s="100" t="s">
        <v>272</v>
      </c>
      <c r="E15" s="97" t="s">
        <v>273</v>
      </c>
    </row>
    <row r="16" spans="1:5" x14ac:dyDescent="0.3">
      <c r="A16" s="98" t="s">
        <v>102</v>
      </c>
      <c r="B16" s="99" t="s">
        <v>103</v>
      </c>
      <c r="C16" s="99" t="s">
        <v>41</v>
      </c>
      <c r="D16" s="100" t="s">
        <v>279</v>
      </c>
      <c r="E16" s="97" t="s">
        <v>273</v>
      </c>
    </row>
    <row r="17" spans="1:5" x14ac:dyDescent="0.3">
      <c r="A17" s="98" t="s">
        <v>105</v>
      </c>
      <c r="B17" s="99" t="s">
        <v>106</v>
      </c>
      <c r="C17" s="99" t="s">
        <v>41</v>
      </c>
      <c r="D17" s="100" t="s">
        <v>272</v>
      </c>
      <c r="E17" s="97" t="s">
        <v>273</v>
      </c>
    </row>
    <row r="18" spans="1:5" x14ac:dyDescent="0.3">
      <c r="A18" s="98" t="s">
        <v>109</v>
      </c>
      <c r="B18" s="99" t="s">
        <v>110</v>
      </c>
      <c r="C18" s="99" t="s">
        <v>41</v>
      </c>
      <c r="D18" s="100" t="s">
        <v>276</v>
      </c>
      <c r="E18" s="97" t="s">
        <v>273</v>
      </c>
    </row>
    <row r="19" spans="1:5" x14ac:dyDescent="0.3">
      <c r="A19" s="98" t="s">
        <v>113</v>
      </c>
      <c r="B19" s="99" t="s">
        <v>114</v>
      </c>
      <c r="C19" s="99" t="s">
        <v>45</v>
      </c>
      <c r="D19" s="100" t="s">
        <v>276</v>
      </c>
      <c r="E19" s="97" t="s">
        <v>273</v>
      </c>
    </row>
    <row r="20" spans="1:5" x14ac:dyDescent="0.3">
      <c r="A20" s="98" t="s">
        <v>116</v>
      </c>
      <c r="B20" s="99" t="s">
        <v>117</v>
      </c>
      <c r="C20" s="99" t="s">
        <v>45</v>
      </c>
      <c r="D20" s="100" t="s">
        <v>276</v>
      </c>
      <c r="E20" s="97" t="s">
        <v>273</v>
      </c>
    </row>
    <row r="21" spans="1:5" x14ac:dyDescent="0.3">
      <c r="A21" s="98" t="s">
        <v>118</v>
      </c>
      <c r="B21" s="99" t="s">
        <v>119</v>
      </c>
      <c r="C21" s="99" t="s">
        <v>120</v>
      </c>
      <c r="D21" s="100" t="s">
        <v>272</v>
      </c>
      <c r="E21" s="100" t="s">
        <v>280</v>
      </c>
    </row>
    <row r="22" spans="1:5" x14ac:dyDescent="0.3">
      <c r="A22" s="98" t="s">
        <v>122</v>
      </c>
      <c r="B22" s="99" t="s">
        <v>281</v>
      </c>
      <c r="C22" s="99" t="s">
        <v>120</v>
      </c>
      <c r="D22" s="100" t="s">
        <v>282</v>
      </c>
      <c r="E22" s="100" t="s">
        <v>280</v>
      </c>
    </row>
    <row r="23" spans="1:5" x14ac:dyDescent="0.3">
      <c r="A23" s="98" t="s">
        <v>125</v>
      </c>
      <c r="B23" s="99" t="s">
        <v>126</v>
      </c>
      <c r="C23" s="99" t="s">
        <v>120</v>
      </c>
      <c r="D23" s="100" t="s">
        <v>272</v>
      </c>
      <c r="E23" s="100" t="s">
        <v>280</v>
      </c>
    </row>
    <row r="24" spans="1:5" x14ac:dyDescent="0.3">
      <c r="A24" s="98" t="s">
        <v>127</v>
      </c>
      <c r="B24" s="99" t="s">
        <v>128</v>
      </c>
      <c r="C24" s="99" t="s">
        <v>120</v>
      </c>
      <c r="D24" s="100" t="s">
        <v>272</v>
      </c>
      <c r="E24" s="100" t="s">
        <v>280</v>
      </c>
    </row>
    <row r="25" spans="1:5" x14ac:dyDescent="0.3">
      <c r="A25" s="98" t="s">
        <v>129</v>
      </c>
      <c r="B25" s="99" t="s">
        <v>130</v>
      </c>
      <c r="C25" s="99" t="s">
        <v>120</v>
      </c>
      <c r="D25" s="100" t="s">
        <v>272</v>
      </c>
      <c r="E25" s="100" t="s">
        <v>280</v>
      </c>
    </row>
    <row r="26" spans="1:5" ht="43.2" x14ac:dyDescent="0.3">
      <c r="A26" s="98" t="s">
        <v>133</v>
      </c>
      <c r="B26" s="99" t="s">
        <v>134</v>
      </c>
      <c r="C26" s="99" t="s">
        <v>135</v>
      </c>
      <c r="D26" s="100" t="s">
        <v>272</v>
      </c>
      <c r="E26" s="100" t="s">
        <v>283</v>
      </c>
    </row>
    <row r="27" spans="1:5" ht="28.8" x14ac:dyDescent="0.3">
      <c r="A27" s="98" t="s">
        <v>138</v>
      </c>
      <c r="B27" s="99" t="s">
        <v>139</v>
      </c>
      <c r="C27" s="99" t="s">
        <v>140</v>
      </c>
      <c r="D27" s="100" t="s">
        <v>272</v>
      </c>
      <c r="E27" s="100" t="s">
        <v>245</v>
      </c>
    </row>
    <row r="28" spans="1:5" ht="28.8" x14ac:dyDescent="0.3">
      <c r="A28" s="98" t="s">
        <v>141</v>
      </c>
      <c r="B28" s="99" t="s">
        <v>142</v>
      </c>
      <c r="C28" s="99" t="s">
        <v>143</v>
      </c>
      <c r="D28" s="100" t="s">
        <v>272</v>
      </c>
      <c r="E28" s="100" t="s">
        <v>245</v>
      </c>
    </row>
    <row r="29" spans="1:5" ht="28.8" x14ac:dyDescent="0.3">
      <c r="A29" s="98" t="s">
        <v>145</v>
      </c>
      <c r="B29" s="99" t="s">
        <v>146</v>
      </c>
      <c r="C29" s="99" t="s">
        <v>147</v>
      </c>
      <c r="D29" s="100" t="s">
        <v>272</v>
      </c>
      <c r="E29" s="100" t="s">
        <v>245</v>
      </c>
    </row>
    <row r="30" spans="1:5" x14ac:dyDescent="0.3">
      <c r="A30" s="98" t="s">
        <v>149</v>
      </c>
      <c r="B30" s="99" t="s">
        <v>150</v>
      </c>
      <c r="C30" s="99" t="s">
        <v>151</v>
      </c>
      <c r="D30" s="100" t="s">
        <v>272</v>
      </c>
      <c r="E30" s="100" t="s">
        <v>280</v>
      </c>
    </row>
    <row r="31" spans="1:5" ht="28.8" x14ac:dyDescent="0.3">
      <c r="A31" s="98" t="s">
        <v>153</v>
      </c>
      <c r="B31" s="99" t="s">
        <v>154</v>
      </c>
      <c r="C31" s="99" t="s">
        <v>155</v>
      </c>
      <c r="D31" s="105" t="s">
        <v>284</v>
      </c>
      <c r="E31" s="100" t="s">
        <v>285</v>
      </c>
    </row>
    <row r="32" spans="1:5" x14ac:dyDescent="0.3">
      <c r="A32" s="98" t="s">
        <v>157</v>
      </c>
      <c r="B32" s="99" t="s">
        <v>158</v>
      </c>
      <c r="C32" s="99" t="s">
        <v>159</v>
      </c>
      <c r="D32" s="100" t="s">
        <v>286</v>
      </c>
      <c r="E32" s="100" t="s">
        <v>287</v>
      </c>
    </row>
    <row r="33" spans="1:5" x14ac:dyDescent="0.3">
      <c r="A33" s="98" t="s">
        <v>161</v>
      </c>
      <c r="B33" s="99" t="s">
        <v>162</v>
      </c>
      <c r="C33" s="99" t="s">
        <v>159</v>
      </c>
      <c r="D33" s="100" t="s">
        <v>276</v>
      </c>
      <c r="E33" s="100" t="s">
        <v>287</v>
      </c>
    </row>
    <row r="34" spans="1:5" x14ac:dyDescent="0.3">
      <c r="A34" s="98" t="s">
        <v>163</v>
      </c>
      <c r="B34" s="99" t="s">
        <v>164</v>
      </c>
      <c r="C34" s="99" t="s">
        <v>159</v>
      </c>
      <c r="D34" s="100" t="s">
        <v>272</v>
      </c>
      <c r="E34" s="100" t="s">
        <v>287</v>
      </c>
    </row>
    <row r="35" spans="1:5" x14ac:dyDescent="0.3">
      <c r="A35" s="98" t="s">
        <v>166</v>
      </c>
      <c r="B35" s="99" t="s">
        <v>167</v>
      </c>
      <c r="C35" s="99" t="s">
        <v>168</v>
      </c>
      <c r="D35" s="100" t="s">
        <v>272</v>
      </c>
      <c r="E35" s="100" t="s">
        <v>285</v>
      </c>
    </row>
    <row r="36" spans="1:5" x14ac:dyDescent="0.3">
      <c r="A36" s="98" t="s">
        <v>171</v>
      </c>
      <c r="B36" s="99" t="s">
        <v>172</v>
      </c>
      <c r="C36" s="99" t="s">
        <v>168</v>
      </c>
      <c r="D36" s="100" t="s">
        <v>272</v>
      </c>
      <c r="E36" s="100" t="s">
        <v>285</v>
      </c>
    </row>
    <row r="37" spans="1:5" x14ac:dyDescent="0.3">
      <c r="A37" s="98" t="s">
        <v>175</v>
      </c>
      <c r="B37" s="99" t="s">
        <v>176</v>
      </c>
      <c r="C37" s="99" t="s">
        <v>245</v>
      </c>
      <c r="D37" s="100" t="s">
        <v>272</v>
      </c>
      <c r="E37" s="100" t="s">
        <v>245</v>
      </c>
    </row>
    <row r="38" spans="1:5" x14ac:dyDescent="0.3">
      <c r="A38" s="98" t="s">
        <v>178</v>
      </c>
      <c r="B38" s="99" t="s">
        <v>179</v>
      </c>
      <c r="C38" s="99" t="s">
        <v>168</v>
      </c>
      <c r="D38" s="100" t="s">
        <v>272</v>
      </c>
      <c r="E38" s="100" t="s">
        <v>285</v>
      </c>
    </row>
    <row r="39" spans="1:5" x14ac:dyDescent="0.3">
      <c r="A39" s="98" t="s">
        <v>180</v>
      </c>
      <c r="B39" s="99" t="s">
        <v>181</v>
      </c>
      <c r="C39" s="99" t="s">
        <v>245</v>
      </c>
      <c r="D39" s="101" t="s">
        <v>272</v>
      </c>
      <c r="E39" s="101" t="s">
        <v>245</v>
      </c>
    </row>
    <row r="40" spans="1:5" x14ac:dyDescent="0.3">
      <c r="A40" s="102" t="s">
        <v>183</v>
      </c>
      <c r="B40" s="103" t="s">
        <v>269</v>
      </c>
      <c r="C40" s="103" t="s">
        <v>41</v>
      </c>
      <c r="D40" s="104" t="s">
        <v>288</v>
      </c>
      <c r="E40" s="104" t="s">
        <v>245</v>
      </c>
    </row>
  </sheetData>
  <mergeCells count="1">
    <mergeCell ref="A1:E1"/>
  </mergeCells>
  <pageMargins left="0.78749999999999998" right="0.78749999999999998" top="1.05277777777778" bottom="1.05277777777778" header="0.78749999999999998" footer="0.78749999999999998"/>
  <pageSetup paperSize="9" orientation="landscape"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55</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NOTES</vt:lpstr>
      <vt:lpstr>UPDATES RECORD</vt:lpstr>
      <vt:lpstr>1 LAND</vt:lpstr>
      <vt:lpstr>2 ASSETS</vt:lpstr>
      <vt:lpstr>3 REFERENCE TABLES</vt:lpstr>
      <vt:lpstr>4 - INSURANCE RPT</vt:lpstr>
      <vt:lpstr>INSPECTION SHEET 2024</vt:lpstr>
      <vt:lpstr>INSPECTION SHEET 2025</vt:lpstr>
      <vt:lpstr>'1 LAND'!Print_Titles</vt:lpstr>
      <vt:lpstr>'2 ASSETS'!Print_Titles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Hartas</dc:creator>
  <dc:description/>
  <cp:lastModifiedBy>H P C</cp:lastModifiedBy>
  <cp:revision>6</cp:revision>
  <cp:lastPrinted>2025-09-01T16:48:10Z</cp:lastPrinted>
  <dcterms:created xsi:type="dcterms:W3CDTF">2024-03-26T08:29:00Z</dcterms:created>
  <dcterms:modified xsi:type="dcterms:W3CDTF">2026-04-25T14:16:08Z</dcterms:modified>
  <dc:language>en-GB</dc:language>
</cp:coreProperties>
</file>